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aine_aguiar\Desktop\"/>
    </mc:Choice>
  </mc:AlternateContent>
  <bookViews>
    <workbookView xWindow="0" yWindow="0" windowWidth="23040" windowHeight="8904" tabRatio="828"/>
  </bookViews>
  <sheets>
    <sheet name="ACORDOS E TERMOS _2021" sheetId="1" r:id="rId1"/>
  </sheets>
  <definedNames>
    <definedName name="_xlnm._FilterDatabase" localSheetId="0" hidden="1">'ACORDOS E TERMOS _2021'!$A$1:$Y$402</definedName>
    <definedName name="SHARED_FORMULA_3_267_3_267_0">DATE(YEAR(#REF!)+2,MONTH(#REF!),DAY(#REF!))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5" i="1" l="1"/>
  <c r="P335" i="1" s="1"/>
  <c r="J335" i="1"/>
  <c r="O188" i="1" l="1"/>
  <c r="P188" i="1" s="1"/>
  <c r="O156" i="1" l="1"/>
  <c r="P156" i="1" s="1"/>
  <c r="O161" i="1"/>
  <c r="P161" i="1" s="1"/>
  <c r="O7" i="1"/>
  <c r="P7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O337" i="1"/>
  <c r="P337" i="1" s="1"/>
  <c r="O336" i="1"/>
  <c r="P336" i="1" s="1"/>
  <c r="O334" i="1"/>
  <c r="P334" i="1" s="1"/>
  <c r="O333" i="1"/>
  <c r="P333" i="1" s="1"/>
  <c r="O332" i="1"/>
  <c r="P332" i="1" s="1"/>
  <c r="O331" i="1"/>
  <c r="P331" i="1" s="1"/>
  <c r="O330" i="1"/>
  <c r="P330" i="1" s="1"/>
  <c r="O329" i="1"/>
  <c r="P329" i="1" s="1"/>
  <c r="O328" i="1"/>
  <c r="P328" i="1" s="1"/>
  <c r="O327" i="1"/>
  <c r="P327" i="1" s="1"/>
  <c r="O326" i="1"/>
  <c r="P326" i="1" s="1"/>
  <c r="O325" i="1"/>
  <c r="P325" i="1" s="1"/>
  <c r="O324" i="1"/>
  <c r="P324" i="1" s="1"/>
  <c r="O323" i="1"/>
  <c r="P323" i="1" s="1"/>
  <c r="O322" i="1"/>
  <c r="P322" i="1" s="1"/>
  <c r="O321" i="1"/>
  <c r="P321" i="1" s="1"/>
  <c r="O320" i="1"/>
  <c r="P320" i="1" s="1"/>
  <c r="O319" i="1"/>
  <c r="P319" i="1" s="1"/>
  <c r="O318" i="1"/>
  <c r="P318" i="1" s="1"/>
  <c r="O317" i="1"/>
  <c r="P317" i="1" s="1"/>
  <c r="O316" i="1"/>
  <c r="P316" i="1" s="1"/>
  <c r="O315" i="1"/>
  <c r="P315" i="1" s="1"/>
  <c r="O314" i="1"/>
  <c r="P314" i="1" s="1"/>
  <c r="O313" i="1"/>
  <c r="P313" i="1" s="1"/>
  <c r="O312" i="1"/>
  <c r="P312" i="1" s="1"/>
  <c r="O311" i="1"/>
  <c r="P311" i="1" s="1"/>
  <c r="O310" i="1"/>
  <c r="P310" i="1" s="1"/>
  <c r="O309" i="1"/>
  <c r="P309" i="1" s="1"/>
  <c r="O308" i="1"/>
  <c r="P308" i="1" s="1"/>
  <c r="O307" i="1"/>
  <c r="P307" i="1" s="1"/>
  <c r="O306" i="1"/>
  <c r="P306" i="1" s="1"/>
  <c r="O305" i="1"/>
  <c r="P305" i="1" s="1"/>
  <c r="O304" i="1"/>
  <c r="P304" i="1" s="1"/>
  <c r="O303" i="1"/>
  <c r="P303" i="1" s="1"/>
  <c r="O302" i="1"/>
  <c r="P302" i="1" s="1"/>
  <c r="O301" i="1"/>
  <c r="P301" i="1" s="1"/>
  <c r="O300" i="1"/>
  <c r="P300" i="1" s="1"/>
  <c r="O299" i="1"/>
  <c r="P299" i="1" s="1"/>
  <c r="O298" i="1"/>
  <c r="P298" i="1" s="1"/>
  <c r="O297" i="1"/>
  <c r="P297" i="1" s="1"/>
  <c r="O296" i="1"/>
  <c r="P296" i="1" s="1"/>
  <c r="O295" i="1"/>
  <c r="P295" i="1" s="1"/>
  <c r="O294" i="1"/>
  <c r="P294" i="1" s="1"/>
  <c r="O293" i="1"/>
  <c r="P293" i="1" s="1"/>
  <c r="O292" i="1"/>
  <c r="P292" i="1" s="1"/>
  <c r="O291" i="1"/>
  <c r="P291" i="1" s="1"/>
  <c r="O290" i="1"/>
  <c r="P290" i="1" s="1"/>
  <c r="O289" i="1"/>
  <c r="P289" i="1" s="1"/>
  <c r="O288" i="1"/>
  <c r="P288" i="1" s="1"/>
  <c r="O287" i="1"/>
  <c r="P287" i="1" s="1"/>
  <c r="O286" i="1"/>
  <c r="P286" i="1" s="1"/>
  <c r="O285" i="1"/>
  <c r="P285" i="1" s="1"/>
  <c r="O284" i="1"/>
  <c r="P284" i="1" s="1"/>
  <c r="O283" i="1"/>
  <c r="P283" i="1" s="1"/>
  <c r="O282" i="1"/>
  <c r="P282" i="1" s="1"/>
  <c r="O281" i="1"/>
  <c r="P281" i="1" s="1"/>
  <c r="O280" i="1"/>
  <c r="P280" i="1" s="1"/>
  <c r="O279" i="1"/>
  <c r="P279" i="1" s="1"/>
  <c r="O278" i="1"/>
  <c r="P278" i="1" s="1"/>
  <c r="O277" i="1"/>
  <c r="P277" i="1" s="1"/>
  <c r="O276" i="1"/>
  <c r="P276" i="1" s="1"/>
  <c r="O274" i="1"/>
  <c r="P274" i="1" s="1"/>
  <c r="O273" i="1"/>
  <c r="P273" i="1" s="1"/>
  <c r="O271" i="1"/>
  <c r="P271" i="1" s="1"/>
  <c r="O270" i="1"/>
  <c r="P270" i="1" s="1"/>
  <c r="O269" i="1"/>
  <c r="P269" i="1" s="1"/>
  <c r="O268" i="1"/>
  <c r="P268" i="1" s="1"/>
  <c r="O267" i="1"/>
  <c r="P267" i="1" s="1"/>
  <c r="O266" i="1"/>
  <c r="P266" i="1" s="1"/>
  <c r="O265" i="1"/>
  <c r="P265" i="1" s="1"/>
  <c r="O263" i="1"/>
  <c r="P263" i="1" s="1"/>
  <c r="O260" i="1"/>
  <c r="P260" i="1" s="1"/>
  <c r="O259" i="1"/>
  <c r="P259" i="1" s="1"/>
  <c r="O258" i="1"/>
  <c r="P258" i="1" s="1"/>
  <c r="O257" i="1"/>
  <c r="P257" i="1" s="1"/>
  <c r="O255" i="1"/>
  <c r="P255" i="1" s="1"/>
  <c r="O253" i="1"/>
  <c r="P253" i="1" s="1"/>
  <c r="O252" i="1"/>
  <c r="P252" i="1" s="1"/>
  <c r="O251" i="1"/>
  <c r="P251" i="1" s="1"/>
  <c r="O250" i="1"/>
  <c r="P250" i="1" s="1"/>
  <c r="O249" i="1"/>
  <c r="P249" i="1" s="1"/>
  <c r="O248" i="1"/>
  <c r="P248" i="1" s="1"/>
  <c r="O247" i="1"/>
  <c r="P247" i="1" s="1"/>
  <c r="O245" i="1"/>
  <c r="P245" i="1" s="1"/>
  <c r="O244" i="1"/>
  <c r="P244" i="1" s="1"/>
  <c r="O243" i="1"/>
  <c r="P243" i="1" s="1"/>
  <c r="O240" i="1"/>
  <c r="P240" i="1" s="1"/>
  <c r="O239" i="1"/>
  <c r="P239" i="1" s="1"/>
  <c r="O238" i="1"/>
  <c r="P238" i="1" s="1"/>
  <c r="O235" i="1"/>
  <c r="P235" i="1" s="1"/>
  <c r="O234" i="1"/>
  <c r="P234" i="1" s="1"/>
  <c r="O232" i="1"/>
  <c r="P232" i="1" s="1"/>
  <c r="O231" i="1"/>
  <c r="P231" i="1" s="1"/>
  <c r="O230" i="1"/>
  <c r="P230" i="1" s="1"/>
  <c r="O228" i="1"/>
  <c r="P228" i="1" s="1"/>
  <c r="O227" i="1"/>
  <c r="P227" i="1" s="1"/>
  <c r="O226" i="1"/>
  <c r="P226" i="1" s="1"/>
  <c r="O224" i="1"/>
  <c r="P224" i="1" s="1"/>
  <c r="O223" i="1"/>
  <c r="P223" i="1" s="1"/>
  <c r="O222" i="1"/>
  <c r="P222" i="1" s="1"/>
  <c r="O221" i="1"/>
  <c r="P221" i="1" s="1"/>
  <c r="O220" i="1"/>
  <c r="P220" i="1" s="1"/>
  <c r="O219" i="1"/>
  <c r="P219" i="1" s="1"/>
  <c r="O218" i="1"/>
  <c r="P218" i="1" s="1"/>
  <c r="O217" i="1"/>
  <c r="P217" i="1" s="1"/>
  <c r="O216" i="1"/>
  <c r="P216" i="1" s="1"/>
  <c r="O215" i="1"/>
  <c r="P215" i="1" s="1"/>
  <c r="O214" i="1"/>
  <c r="P214" i="1" s="1"/>
  <c r="O213" i="1"/>
  <c r="P213" i="1" s="1"/>
  <c r="O212" i="1"/>
  <c r="P212" i="1" s="1"/>
  <c r="O211" i="1"/>
  <c r="P211" i="1" s="1"/>
  <c r="O210" i="1"/>
  <c r="P210" i="1" s="1"/>
  <c r="O209" i="1"/>
  <c r="P209" i="1" s="1"/>
  <c r="O208" i="1"/>
  <c r="P208" i="1" s="1"/>
  <c r="O207" i="1"/>
  <c r="P207" i="1" s="1"/>
  <c r="O206" i="1"/>
  <c r="P206" i="1" s="1"/>
  <c r="O205" i="1"/>
  <c r="P205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7" i="1"/>
  <c r="P187" i="1" s="1"/>
  <c r="O186" i="1"/>
  <c r="P186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4" i="1"/>
  <c r="P174" i="1" s="1"/>
  <c r="O173" i="1"/>
  <c r="P173" i="1" s="1"/>
  <c r="O171" i="1"/>
  <c r="P171" i="1" s="1"/>
  <c r="O170" i="1"/>
  <c r="P170" i="1" s="1"/>
  <c r="O168" i="1"/>
  <c r="P168" i="1" s="1"/>
  <c r="O167" i="1"/>
  <c r="P167" i="1" s="1"/>
  <c r="O166" i="1"/>
  <c r="P166" i="1" s="1"/>
  <c r="O164" i="1"/>
  <c r="P164" i="1" s="1"/>
  <c r="O163" i="1"/>
  <c r="P163" i="1" s="1"/>
  <c r="O162" i="1"/>
  <c r="P162" i="1" s="1"/>
  <c r="O160" i="1"/>
  <c r="P160" i="1" s="1"/>
  <c r="O159" i="1"/>
  <c r="P159" i="1" s="1"/>
  <c r="O158" i="1"/>
  <c r="P158" i="1" s="1"/>
  <c r="O157" i="1"/>
  <c r="P157" i="1" s="1"/>
  <c r="O155" i="1"/>
  <c r="P155" i="1" s="1"/>
  <c r="O154" i="1"/>
  <c r="P154" i="1" s="1"/>
  <c r="O152" i="1"/>
  <c r="P152" i="1" s="1"/>
  <c r="O151" i="1"/>
  <c r="P151" i="1" s="1"/>
  <c r="O150" i="1"/>
  <c r="P150" i="1" s="1"/>
  <c r="O149" i="1"/>
  <c r="P149" i="1" s="1"/>
  <c r="O148" i="1"/>
  <c r="P148" i="1" s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1" i="1"/>
  <c r="P131" i="1" s="1"/>
  <c r="O127" i="1"/>
  <c r="P127" i="1" s="1"/>
  <c r="O126" i="1"/>
  <c r="P126" i="1" s="1"/>
  <c r="O125" i="1"/>
  <c r="P125" i="1" s="1"/>
  <c r="O121" i="1"/>
  <c r="P121" i="1" s="1"/>
  <c r="O119" i="1"/>
  <c r="P119" i="1" s="1"/>
  <c r="O116" i="1"/>
  <c r="P116" i="1" s="1"/>
  <c r="O115" i="1"/>
  <c r="P115" i="1" s="1"/>
  <c r="O114" i="1"/>
  <c r="P114" i="1" s="1"/>
  <c r="O110" i="1"/>
  <c r="P110" i="1" s="1"/>
  <c r="O108" i="1"/>
  <c r="P108" i="1" s="1"/>
  <c r="O107" i="1"/>
  <c r="P107" i="1" s="1"/>
  <c r="O106" i="1"/>
  <c r="P106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1" i="1"/>
  <c r="P81" i="1" s="1"/>
  <c r="O80" i="1"/>
  <c r="P80" i="1" s="1"/>
  <c r="O79" i="1"/>
  <c r="P79" i="1" s="1"/>
  <c r="O78" i="1"/>
  <c r="P78" i="1" s="1"/>
  <c r="O76" i="1"/>
  <c r="P76" i="1" s="1"/>
  <c r="O74" i="1"/>
  <c r="P74" i="1" s="1"/>
  <c r="O73" i="1"/>
  <c r="P73" i="1" s="1"/>
  <c r="O70" i="1"/>
  <c r="P70" i="1" s="1"/>
  <c r="O65" i="1"/>
  <c r="P65" i="1" s="1"/>
  <c r="O54" i="1"/>
  <c r="P54" i="1" s="1"/>
  <c r="O53" i="1"/>
  <c r="P53" i="1" s="1"/>
  <c r="O47" i="1"/>
  <c r="P47" i="1" s="1"/>
  <c r="O45" i="1"/>
  <c r="P45" i="1" s="1"/>
  <c r="O44" i="1"/>
  <c r="P44" i="1" s="1"/>
  <c r="O43" i="1"/>
  <c r="P43" i="1" s="1"/>
  <c r="O41" i="1"/>
  <c r="P41" i="1" s="1"/>
  <c r="O40" i="1"/>
  <c r="P40" i="1" s="1"/>
  <c r="O39" i="1"/>
  <c r="P39" i="1" s="1"/>
  <c r="O37" i="1"/>
  <c r="P37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15" i="1"/>
  <c r="P15" i="1" s="1"/>
  <c r="M152" i="1"/>
  <c r="K152" i="1"/>
  <c r="J152" i="1"/>
  <c r="M139" i="1"/>
  <c r="K139" i="1"/>
  <c r="J139" i="1"/>
  <c r="M273" i="1"/>
  <c r="K273" i="1"/>
  <c r="J273" i="1"/>
  <c r="O275" i="1"/>
  <c r="P275" i="1" s="1"/>
  <c r="M275" i="1"/>
  <c r="K275" i="1"/>
  <c r="J275" i="1"/>
  <c r="J161" i="1"/>
  <c r="M311" i="1"/>
  <c r="K311" i="1"/>
  <c r="J311" i="1"/>
  <c r="M305" i="1"/>
  <c r="K305" i="1"/>
  <c r="J305" i="1"/>
  <c r="M307" i="1"/>
  <c r="S307" i="1" s="1"/>
  <c r="T307" i="1" s="1"/>
  <c r="K307" i="1"/>
  <c r="J307" i="1"/>
  <c r="J288" i="1"/>
  <c r="J188" i="1"/>
  <c r="J156" i="1"/>
  <c r="J315" i="1"/>
  <c r="O3" i="1"/>
  <c r="P3" i="1" s="1"/>
  <c r="O4" i="1"/>
  <c r="P4" i="1" s="1"/>
  <c r="O5" i="1"/>
  <c r="P5" i="1" s="1"/>
  <c r="O6" i="1"/>
  <c r="P6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36" i="1"/>
  <c r="P36" i="1" s="1"/>
  <c r="O38" i="1"/>
  <c r="P38" i="1" s="1"/>
  <c r="O42" i="1"/>
  <c r="P42" i="1" s="1"/>
  <c r="O46" i="1"/>
  <c r="P46" i="1" s="1"/>
  <c r="O48" i="1"/>
  <c r="P48" i="1" s="1"/>
  <c r="O49" i="1"/>
  <c r="P49" i="1" s="1"/>
  <c r="O50" i="1"/>
  <c r="P50" i="1" s="1"/>
  <c r="O51" i="1"/>
  <c r="P51" i="1" s="1"/>
  <c r="O52" i="1"/>
  <c r="P52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6" i="1"/>
  <c r="P66" i="1" s="1"/>
  <c r="O67" i="1"/>
  <c r="P67" i="1" s="1"/>
  <c r="O68" i="1"/>
  <c r="P68" i="1" s="1"/>
  <c r="O69" i="1"/>
  <c r="P69" i="1" s="1"/>
  <c r="O71" i="1"/>
  <c r="P71" i="1" s="1"/>
  <c r="O72" i="1"/>
  <c r="P72" i="1" s="1"/>
  <c r="O75" i="1"/>
  <c r="P75" i="1" s="1"/>
  <c r="O77" i="1"/>
  <c r="P77" i="1" s="1"/>
  <c r="O82" i="1"/>
  <c r="P82" i="1" s="1"/>
  <c r="O97" i="1"/>
  <c r="P97" i="1" s="1"/>
  <c r="O104" i="1"/>
  <c r="P104" i="1" s="1"/>
  <c r="O105" i="1"/>
  <c r="P105" i="1" s="1"/>
  <c r="O109" i="1"/>
  <c r="P109" i="1" s="1"/>
  <c r="O111" i="1"/>
  <c r="P111" i="1" s="1"/>
  <c r="O112" i="1"/>
  <c r="P112" i="1" s="1"/>
  <c r="O113" i="1"/>
  <c r="P113" i="1" s="1"/>
  <c r="O117" i="1"/>
  <c r="P117" i="1" s="1"/>
  <c r="O118" i="1"/>
  <c r="P118" i="1" s="1"/>
  <c r="O120" i="1"/>
  <c r="P120" i="1" s="1"/>
  <c r="O122" i="1"/>
  <c r="P122" i="1" s="1"/>
  <c r="O123" i="1"/>
  <c r="P123" i="1" s="1"/>
  <c r="O124" i="1"/>
  <c r="P124" i="1" s="1"/>
  <c r="O128" i="1"/>
  <c r="P128" i="1" s="1"/>
  <c r="O129" i="1"/>
  <c r="P129" i="1" s="1"/>
  <c r="O130" i="1"/>
  <c r="P130" i="1" s="1"/>
  <c r="O132" i="1"/>
  <c r="P132" i="1" s="1"/>
  <c r="O133" i="1"/>
  <c r="P133" i="1" s="1"/>
  <c r="O146" i="1"/>
  <c r="P146" i="1" s="1"/>
  <c r="O147" i="1"/>
  <c r="P147" i="1" s="1"/>
  <c r="O153" i="1"/>
  <c r="P153" i="1" s="1"/>
  <c r="O165" i="1"/>
  <c r="P165" i="1" s="1"/>
  <c r="O169" i="1"/>
  <c r="P169" i="1" s="1"/>
  <c r="O172" i="1"/>
  <c r="P172" i="1" s="1"/>
  <c r="O175" i="1"/>
  <c r="P175" i="1" s="1"/>
  <c r="O184" i="1"/>
  <c r="P184" i="1" s="1"/>
  <c r="P185" i="1"/>
  <c r="O195" i="1"/>
  <c r="P195" i="1" s="1"/>
  <c r="O204" i="1"/>
  <c r="P204" i="1" s="1"/>
  <c r="O225" i="1"/>
  <c r="P225" i="1" s="1"/>
  <c r="O229" i="1"/>
  <c r="P229" i="1" s="1"/>
  <c r="O233" i="1"/>
  <c r="P233" i="1" s="1"/>
  <c r="O236" i="1"/>
  <c r="P236" i="1" s="1"/>
  <c r="O237" i="1"/>
  <c r="P237" i="1" s="1"/>
  <c r="O241" i="1"/>
  <c r="P241" i="1" s="1"/>
  <c r="O242" i="1"/>
  <c r="P242" i="1" s="1"/>
  <c r="O246" i="1"/>
  <c r="P246" i="1" s="1"/>
  <c r="O254" i="1"/>
  <c r="P254" i="1" s="1"/>
  <c r="O256" i="1"/>
  <c r="P256" i="1" s="1"/>
  <c r="O261" i="1"/>
  <c r="P261" i="1" s="1"/>
  <c r="O262" i="1"/>
  <c r="P262" i="1" s="1"/>
  <c r="O264" i="1"/>
  <c r="P264" i="1" s="1"/>
  <c r="O272" i="1"/>
  <c r="P272" i="1" s="1"/>
  <c r="O2" i="1"/>
  <c r="P2" i="1" s="1"/>
  <c r="M334" i="1"/>
  <c r="S334" i="1" s="1"/>
  <c r="T334" i="1" s="1"/>
  <c r="K334" i="1"/>
  <c r="J334" i="1"/>
  <c r="M333" i="1"/>
  <c r="S333" i="1" s="1"/>
  <c r="T333" i="1" s="1"/>
  <c r="K333" i="1"/>
  <c r="J333" i="1"/>
  <c r="M331" i="1"/>
  <c r="S331" i="1" s="1"/>
  <c r="T331" i="1" s="1"/>
  <c r="K331" i="1"/>
  <c r="J331" i="1"/>
  <c r="M330" i="1"/>
  <c r="S330" i="1" s="1"/>
  <c r="T330" i="1" s="1"/>
  <c r="K330" i="1"/>
  <c r="J330" i="1"/>
  <c r="M329" i="1"/>
  <c r="S329" i="1" s="1"/>
  <c r="T329" i="1" s="1"/>
  <c r="K329" i="1"/>
  <c r="J329" i="1"/>
  <c r="M328" i="1"/>
  <c r="S328" i="1" s="1"/>
  <c r="T328" i="1" s="1"/>
  <c r="K328" i="1"/>
  <c r="J328" i="1"/>
  <c r="M327" i="1"/>
  <c r="S327" i="1" s="1"/>
  <c r="T327" i="1" s="1"/>
  <c r="K327" i="1"/>
  <c r="J327" i="1"/>
  <c r="M326" i="1"/>
  <c r="S326" i="1" s="1"/>
  <c r="T326" i="1" s="1"/>
  <c r="K326" i="1"/>
  <c r="J326" i="1"/>
  <c r="M325" i="1"/>
  <c r="S325" i="1" s="1"/>
  <c r="T325" i="1" s="1"/>
  <c r="K325" i="1"/>
  <c r="J325" i="1"/>
  <c r="M324" i="1"/>
  <c r="S324" i="1" s="1"/>
  <c r="T324" i="1" s="1"/>
  <c r="K324" i="1"/>
  <c r="J324" i="1"/>
  <c r="M323" i="1"/>
  <c r="M322" i="1"/>
  <c r="S322" i="1" s="1"/>
  <c r="T322" i="1" s="1"/>
  <c r="K322" i="1"/>
  <c r="J322" i="1"/>
  <c r="M321" i="1"/>
  <c r="S321" i="1" s="1"/>
  <c r="T321" i="1" s="1"/>
  <c r="K321" i="1"/>
  <c r="J321" i="1"/>
  <c r="M320" i="1"/>
  <c r="S320" i="1" s="1"/>
  <c r="T320" i="1" s="1"/>
  <c r="K320" i="1"/>
  <c r="J320" i="1"/>
  <c r="M319" i="1"/>
  <c r="M318" i="1"/>
  <c r="S318" i="1" s="1"/>
  <c r="T318" i="1" s="1"/>
  <c r="K318" i="1"/>
  <c r="J318" i="1"/>
  <c r="M317" i="1"/>
  <c r="S317" i="1" s="1"/>
  <c r="T317" i="1" s="1"/>
  <c r="K317" i="1"/>
  <c r="J317" i="1"/>
  <c r="M316" i="1"/>
  <c r="S316" i="1" s="1"/>
  <c r="T316" i="1" s="1"/>
  <c r="K316" i="1"/>
  <c r="J316" i="1"/>
  <c r="M314" i="1"/>
  <c r="S314" i="1" s="1"/>
  <c r="T314" i="1" s="1"/>
  <c r="K314" i="1"/>
  <c r="J314" i="1"/>
  <c r="M313" i="1"/>
  <c r="S313" i="1" s="1"/>
  <c r="T313" i="1" s="1"/>
  <c r="K313" i="1"/>
  <c r="J313" i="1"/>
  <c r="M312" i="1"/>
  <c r="S312" i="1" s="1"/>
  <c r="T312" i="1" s="1"/>
  <c r="K312" i="1"/>
  <c r="J312" i="1"/>
  <c r="M310" i="1"/>
  <c r="S310" i="1" s="1"/>
  <c r="T310" i="1" s="1"/>
  <c r="K310" i="1"/>
  <c r="J310" i="1"/>
  <c r="M309" i="1"/>
  <c r="S309" i="1" s="1"/>
  <c r="T309" i="1" s="1"/>
  <c r="K309" i="1"/>
  <c r="J309" i="1"/>
  <c r="M308" i="1"/>
  <c r="S308" i="1" s="1"/>
  <c r="T308" i="1" s="1"/>
  <c r="K308" i="1"/>
  <c r="J308" i="1"/>
  <c r="M306" i="1"/>
  <c r="S306" i="1" s="1"/>
  <c r="T306" i="1" s="1"/>
  <c r="K306" i="1"/>
  <c r="J306" i="1"/>
  <c r="M304" i="1"/>
  <c r="S304" i="1" s="1"/>
  <c r="T304" i="1" s="1"/>
  <c r="K304" i="1"/>
  <c r="J304" i="1"/>
  <c r="M303" i="1"/>
  <c r="S303" i="1" s="1"/>
  <c r="T303" i="1" s="1"/>
  <c r="K303" i="1"/>
  <c r="J303" i="1"/>
  <c r="M302" i="1"/>
  <c r="S302" i="1" s="1"/>
  <c r="T302" i="1" s="1"/>
  <c r="K302" i="1"/>
  <c r="J302" i="1"/>
  <c r="M301" i="1"/>
  <c r="S301" i="1" s="1"/>
  <c r="T301" i="1" s="1"/>
  <c r="K301" i="1"/>
  <c r="J301" i="1"/>
  <c r="M300" i="1"/>
  <c r="S300" i="1" s="1"/>
  <c r="T300" i="1" s="1"/>
  <c r="K300" i="1"/>
  <c r="J300" i="1"/>
  <c r="M298" i="1"/>
  <c r="S298" i="1" s="1"/>
  <c r="T298" i="1" s="1"/>
  <c r="K298" i="1"/>
  <c r="J298" i="1"/>
  <c r="M297" i="1"/>
  <c r="S297" i="1" s="1"/>
  <c r="T297" i="1" s="1"/>
  <c r="K297" i="1"/>
  <c r="J297" i="1"/>
  <c r="M296" i="1"/>
  <c r="S296" i="1" s="1"/>
  <c r="T296" i="1" s="1"/>
  <c r="K296" i="1"/>
  <c r="J296" i="1"/>
  <c r="M295" i="1"/>
  <c r="S295" i="1" s="1"/>
  <c r="T295" i="1" s="1"/>
  <c r="K295" i="1"/>
  <c r="J295" i="1"/>
  <c r="M294" i="1"/>
  <c r="S294" i="1" s="1"/>
  <c r="T294" i="1" s="1"/>
  <c r="K294" i="1"/>
  <c r="J294" i="1"/>
  <c r="M293" i="1"/>
  <c r="S293" i="1" s="1"/>
  <c r="T293" i="1" s="1"/>
  <c r="K293" i="1"/>
  <c r="J293" i="1"/>
  <c r="M292" i="1"/>
  <c r="S292" i="1" s="1"/>
  <c r="T292" i="1" s="1"/>
  <c r="K292" i="1"/>
  <c r="J292" i="1"/>
  <c r="M291" i="1"/>
  <c r="S291" i="1" s="1"/>
  <c r="T291" i="1" s="1"/>
  <c r="K291" i="1"/>
  <c r="J291" i="1"/>
  <c r="M290" i="1"/>
  <c r="S290" i="1" s="1"/>
  <c r="T290" i="1" s="1"/>
  <c r="K290" i="1"/>
  <c r="J290" i="1"/>
  <c r="M289" i="1"/>
  <c r="S289" i="1" s="1"/>
  <c r="T289" i="1" s="1"/>
  <c r="K289" i="1"/>
  <c r="J289" i="1"/>
  <c r="M287" i="1"/>
  <c r="S287" i="1" s="1"/>
  <c r="T287" i="1" s="1"/>
  <c r="K287" i="1"/>
  <c r="J287" i="1"/>
  <c r="M286" i="1"/>
  <c r="S286" i="1" s="1"/>
  <c r="T286" i="1" s="1"/>
  <c r="K286" i="1"/>
  <c r="J286" i="1"/>
  <c r="M285" i="1"/>
  <c r="S285" i="1" s="1"/>
  <c r="T285" i="1" s="1"/>
  <c r="K285" i="1"/>
  <c r="J285" i="1"/>
  <c r="M284" i="1"/>
  <c r="S284" i="1" s="1"/>
  <c r="T284" i="1" s="1"/>
  <c r="K284" i="1"/>
  <c r="J284" i="1"/>
  <c r="M283" i="1"/>
  <c r="S283" i="1" s="1"/>
  <c r="T283" i="1" s="1"/>
  <c r="K283" i="1"/>
  <c r="J283" i="1"/>
  <c r="M281" i="1"/>
  <c r="S281" i="1" s="1"/>
  <c r="T281" i="1" s="1"/>
  <c r="K281" i="1"/>
  <c r="J281" i="1"/>
  <c r="M280" i="1"/>
  <c r="K280" i="1"/>
  <c r="J280" i="1"/>
  <c r="M279" i="1"/>
  <c r="K279" i="1"/>
  <c r="J279" i="1"/>
  <c r="M278" i="1"/>
  <c r="K278" i="1"/>
  <c r="J278" i="1"/>
  <c r="M277" i="1"/>
  <c r="K277" i="1"/>
  <c r="J277" i="1"/>
  <c r="M276" i="1"/>
  <c r="K276" i="1"/>
  <c r="J276" i="1"/>
  <c r="M274" i="1"/>
  <c r="K274" i="1"/>
  <c r="J274" i="1"/>
  <c r="M272" i="1"/>
  <c r="K272" i="1"/>
  <c r="J272" i="1"/>
  <c r="M271" i="1"/>
  <c r="K271" i="1"/>
  <c r="J271" i="1"/>
  <c r="M270" i="1"/>
  <c r="K270" i="1"/>
  <c r="J270" i="1"/>
  <c r="M269" i="1"/>
  <c r="K269" i="1"/>
  <c r="J269" i="1"/>
  <c r="M268" i="1"/>
  <c r="K268" i="1"/>
  <c r="J268" i="1"/>
  <c r="M267" i="1"/>
  <c r="K267" i="1"/>
  <c r="J267" i="1"/>
  <c r="M266" i="1"/>
  <c r="K266" i="1"/>
  <c r="J266" i="1"/>
  <c r="M265" i="1"/>
  <c r="K265" i="1"/>
  <c r="J265" i="1"/>
  <c r="M264" i="1"/>
  <c r="K264" i="1"/>
  <c r="J264" i="1"/>
  <c r="M263" i="1"/>
  <c r="K263" i="1"/>
  <c r="J263" i="1"/>
  <c r="M262" i="1"/>
  <c r="K262" i="1"/>
  <c r="J262" i="1"/>
  <c r="M261" i="1"/>
  <c r="K261" i="1"/>
  <c r="L261" i="1" s="1"/>
  <c r="J261" i="1"/>
  <c r="M260" i="1"/>
  <c r="K260" i="1"/>
  <c r="J260" i="1"/>
  <c r="M259" i="1"/>
  <c r="K259" i="1"/>
  <c r="J259" i="1"/>
  <c r="M258" i="1"/>
  <c r="K258" i="1"/>
  <c r="J258" i="1"/>
  <c r="M257" i="1"/>
  <c r="K257" i="1"/>
  <c r="J257" i="1"/>
  <c r="M256" i="1"/>
  <c r="M255" i="1"/>
  <c r="K255" i="1"/>
  <c r="J255" i="1"/>
  <c r="M254" i="1"/>
  <c r="K254" i="1"/>
  <c r="L254" i="1" s="1"/>
  <c r="J254" i="1"/>
  <c r="M253" i="1"/>
  <c r="K253" i="1"/>
  <c r="J253" i="1"/>
  <c r="M252" i="1"/>
  <c r="K252" i="1"/>
  <c r="J252" i="1"/>
  <c r="M251" i="1"/>
  <c r="K251" i="1"/>
  <c r="J251" i="1"/>
  <c r="M250" i="1"/>
  <c r="K250" i="1"/>
  <c r="J250" i="1"/>
  <c r="M249" i="1"/>
  <c r="K249" i="1"/>
  <c r="J249" i="1"/>
  <c r="M248" i="1"/>
  <c r="K248" i="1"/>
  <c r="J248" i="1"/>
  <c r="M247" i="1"/>
  <c r="K247" i="1"/>
  <c r="J247" i="1"/>
  <c r="J341" i="1"/>
  <c r="J336" i="1"/>
  <c r="J243" i="1"/>
  <c r="J231" i="1"/>
  <c r="J227" i="1"/>
  <c r="J223" i="1"/>
  <c r="J219" i="1"/>
  <c r="J187" i="1"/>
  <c r="J183" i="1"/>
  <c r="J179" i="1"/>
  <c r="J175" i="1"/>
  <c r="J163" i="1"/>
  <c r="J158" i="1"/>
  <c r="J154" i="1"/>
  <c r="J144" i="1"/>
  <c r="J132" i="1"/>
  <c r="J124" i="1"/>
  <c r="J120" i="1"/>
  <c r="J116" i="1"/>
  <c r="J112" i="1"/>
  <c r="J108" i="1"/>
  <c r="J104" i="1"/>
  <c r="J100" i="1"/>
  <c r="J96" i="1"/>
  <c r="J92" i="1"/>
  <c r="J89" i="1"/>
  <c r="J81" i="1"/>
  <c r="J65" i="1"/>
  <c r="J57" i="1"/>
  <c r="J53" i="1"/>
  <c r="J45" i="1"/>
  <c r="J41" i="1"/>
  <c r="J37" i="1"/>
  <c r="J33" i="1"/>
  <c r="M2" i="1"/>
  <c r="M3" i="1"/>
  <c r="M4" i="1"/>
  <c r="M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5" i="1"/>
  <c r="M146" i="1"/>
  <c r="M148" i="1"/>
  <c r="M149" i="1"/>
  <c r="M150" i="1"/>
  <c r="M151" i="1"/>
  <c r="M153" i="1"/>
  <c r="M154" i="1"/>
  <c r="M155" i="1"/>
  <c r="M157" i="1"/>
  <c r="M158" i="1"/>
  <c r="M159" i="1"/>
  <c r="M160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336" i="1"/>
  <c r="S336" i="1" s="1"/>
  <c r="T336" i="1" s="1"/>
  <c r="M337" i="1"/>
  <c r="S337" i="1" s="1"/>
  <c r="T337" i="1" s="1"/>
  <c r="M338" i="1"/>
  <c r="S338" i="1" s="1"/>
  <c r="T338" i="1" s="1"/>
  <c r="M339" i="1"/>
  <c r="S339" i="1" s="1"/>
  <c r="T339" i="1" s="1"/>
  <c r="M340" i="1"/>
  <c r="M341" i="1"/>
  <c r="S341" i="1" s="1"/>
  <c r="T341" i="1" s="1"/>
  <c r="M342" i="1"/>
  <c r="S342" i="1" s="1"/>
  <c r="T342" i="1" s="1"/>
  <c r="M343" i="1"/>
  <c r="S343" i="1" s="1"/>
  <c r="T343" i="1" s="1"/>
  <c r="J172" i="1"/>
  <c r="J234" i="1"/>
  <c r="J343" i="1"/>
  <c r="J342" i="1"/>
  <c r="J339" i="1"/>
  <c r="J338" i="1"/>
  <c r="J337" i="1"/>
  <c r="J246" i="1"/>
  <c r="J245" i="1"/>
  <c r="J244" i="1"/>
  <c r="J242" i="1"/>
  <c r="J240" i="1"/>
  <c r="J239" i="1"/>
  <c r="J238" i="1"/>
  <c r="J237" i="1"/>
  <c r="J236" i="1"/>
  <c r="J235" i="1"/>
  <c r="J233" i="1"/>
  <c r="J232" i="1"/>
  <c r="J230" i="1"/>
  <c r="J229" i="1"/>
  <c r="J228" i="1"/>
  <c r="J226" i="1"/>
  <c r="J225" i="1"/>
  <c r="J224" i="1"/>
  <c r="J222" i="1"/>
  <c r="J221" i="1"/>
  <c r="J220" i="1"/>
  <c r="J218" i="1"/>
  <c r="J217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7" i="1"/>
  <c r="J196" i="1"/>
  <c r="J195" i="1"/>
  <c r="J194" i="1"/>
  <c r="J193" i="1"/>
  <c r="J192" i="1"/>
  <c r="J191" i="1"/>
  <c r="J190" i="1"/>
  <c r="J189" i="1"/>
  <c r="J186" i="1"/>
  <c r="J185" i="1"/>
  <c r="J184" i="1"/>
  <c r="J182" i="1"/>
  <c r="J181" i="1"/>
  <c r="J180" i="1"/>
  <c r="J178" i="1"/>
  <c r="J177" i="1"/>
  <c r="J176" i="1"/>
  <c r="J174" i="1"/>
  <c r="J173" i="1"/>
  <c r="J171" i="1"/>
  <c r="J170" i="1"/>
  <c r="J169" i="1"/>
  <c r="J168" i="1"/>
  <c r="J166" i="1"/>
  <c r="J165" i="1"/>
  <c r="J164" i="1"/>
  <c r="J162" i="1"/>
  <c r="J160" i="1"/>
  <c r="J159" i="1"/>
  <c r="J157" i="1"/>
  <c r="J155" i="1"/>
  <c r="J153" i="1"/>
  <c r="J151" i="1"/>
  <c r="J150" i="1"/>
  <c r="J149" i="1"/>
  <c r="J146" i="1"/>
  <c r="J145" i="1"/>
  <c r="J142" i="1"/>
  <c r="J141" i="1"/>
  <c r="J140" i="1"/>
  <c r="J138" i="1"/>
  <c r="J137" i="1"/>
  <c r="J136" i="1"/>
  <c r="J135" i="1"/>
  <c r="J131" i="1"/>
  <c r="J127" i="1"/>
  <c r="J126" i="1"/>
  <c r="J123" i="1"/>
  <c r="J122" i="1"/>
  <c r="J121" i="1"/>
  <c r="J118" i="1"/>
  <c r="J117" i="1"/>
  <c r="J115" i="1"/>
  <c r="J114" i="1"/>
  <c r="J113" i="1"/>
  <c r="J111" i="1"/>
  <c r="J110" i="1"/>
  <c r="J109" i="1"/>
  <c r="J105" i="1"/>
  <c r="J102" i="1"/>
  <c r="J101" i="1"/>
  <c r="J98" i="1"/>
  <c r="J97" i="1"/>
  <c r="J95" i="1"/>
  <c r="J94" i="1"/>
  <c r="J93" i="1"/>
  <c r="J90" i="1"/>
  <c r="J88" i="1"/>
  <c r="J86" i="1"/>
  <c r="J85" i="1"/>
  <c r="J83" i="1"/>
  <c r="J82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4" i="1"/>
  <c r="J63" i="1"/>
  <c r="J62" i="1"/>
  <c r="J60" i="1"/>
  <c r="J59" i="1"/>
  <c r="J58" i="1"/>
  <c r="J56" i="1"/>
  <c r="J55" i="1"/>
  <c r="J54" i="1"/>
  <c r="J52" i="1"/>
  <c r="J50" i="1"/>
  <c r="J49" i="1"/>
  <c r="J48" i="1"/>
  <c r="J44" i="1"/>
  <c r="J43" i="1"/>
  <c r="J42" i="1"/>
  <c r="J39" i="1"/>
  <c r="J38" i="1"/>
  <c r="J36" i="1"/>
  <c r="J35" i="1"/>
  <c r="J34" i="1"/>
  <c r="J32" i="1"/>
  <c r="J31" i="1"/>
  <c r="K3" i="1"/>
  <c r="L3" i="1" s="1"/>
  <c r="K4" i="1"/>
  <c r="L4" i="1" s="1"/>
  <c r="K5" i="1"/>
  <c r="L5" i="1" s="1"/>
  <c r="K6" i="1"/>
  <c r="L6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K32" i="1"/>
  <c r="K33" i="1"/>
  <c r="K34" i="1"/>
  <c r="K35" i="1"/>
  <c r="L35" i="1" s="1"/>
  <c r="K36" i="1"/>
  <c r="K37" i="1"/>
  <c r="K38" i="1"/>
  <c r="K39" i="1"/>
  <c r="K40" i="1"/>
  <c r="K41" i="1"/>
  <c r="K42" i="1"/>
  <c r="K43" i="1"/>
  <c r="L43" i="1" s="1"/>
  <c r="K44" i="1"/>
  <c r="K45" i="1"/>
  <c r="L45" i="1" s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L58" i="1" s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L105" i="1" s="1"/>
  <c r="K106" i="1"/>
  <c r="K107" i="1"/>
  <c r="K108" i="1"/>
  <c r="L108" i="1" s="1"/>
  <c r="K109" i="1"/>
  <c r="K110" i="1"/>
  <c r="K111" i="1"/>
  <c r="K112" i="1"/>
  <c r="K113" i="1"/>
  <c r="K114" i="1"/>
  <c r="K115" i="1"/>
  <c r="L115" i="1" s="1"/>
  <c r="K116" i="1"/>
  <c r="K117" i="1"/>
  <c r="K118" i="1"/>
  <c r="K119" i="1"/>
  <c r="K120" i="1"/>
  <c r="L120" i="1" s="1"/>
  <c r="K121" i="1"/>
  <c r="K122" i="1"/>
  <c r="K123" i="1"/>
  <c r="K124" i="1"/>
  <c r="L124" i="1" s="1"/>
  <c r="K125" i="1"/>
  <c r="K126" i="1"/>
  <c r="K127" i="1"/>
  <c r="K128" i="1"/>
  <c r="K129" i="1"/>
  <c r="K130" i="1"/>
  <c r="K131" i="1"/>
  <c r="K132" i="1"/>
  <c r="L132" i="1" s="1"/>
  <c r="K133" i="1"/>
  <c r="K134" i="1"/>
  <c r="K135" i="1"/>
  <c r="L135" i="1" s="1"/>
  <c r="K136" i="1"/>
  <c r="K137" i="1"/>
  <c r="K138" i="1"/>
  <c r="K140" i="1"/>
  <c r="K141" i="1"/>
  <c r="K142" i="1"/>
  <c r="K143" i="1"/>
  <c r="K144" i="1"/>
  <c r="K145" i="1"/>
  <c r="K146" i="1"/>
  <c r="K148" i="1"/>
  <c r="K149" i="1"/>
  <c r="K150" i="1"/>
  <c r="K151" i="1"/>
  <c r="K153" i="1"/>
  <c r="L153" i="1" s="1"/>
  <c r="K154" i="1"/>
  <c r="K155" i="1"/>
  <c r="K157" i="1"/>
  <c r="K158" i="1"/>
  <c r="K159" i="1"/>
  <c r="K160" i="1"/>
  <c r="K162" i="1"/>
  <c r="K163" i="1"/>
  <c r="K164" i="1"/>
  <c r="K165" i="1"/>
  <c r="K166" i="1"/>
  <c r="K167" i="1"/>
  <c r="K168" i="1"/>
  <c r="K169" i="1"/>
  <c r="L169" i="1" s="1"/>
  <c r="K170" i="1"/>
  <c r="K171" i="1"/>
  <c r="K172" i="1"/>
  <c r="L172" i="1" s="1"/>
  <c r="K173" i="1"/>
  <c r="K174" i="1"/>
  <c r="K175" i="1"/>
  <c r="L175" i="1" s="1"/>
  <c r="K176" i="1"/>
  <c r="K177" i="1"/>
  <c r="K178" i="1"/>
  <c r="L178" i="1" s="1"/>
  <c r="K179" i="1"/>
  <c r="K180" i="1"/>
  <c r="K181" i="1"/>
  <c r="K182" i="1"/>
  <c r="K183" i="1"/>
  <c r="L183" i="1" s="1"/>
  <c r="K184" i="1"/>
  <c r="K185" i="1"/>
  <c r="L185" i="1" s="1"/>
  <c r="K186" i="1"/>
  <c r="K187" i="1"/>
  <c r="L187" i="1" s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L201" i="1" s="1"/>
  <c r="K202" i="1"/>
  <c r="K203" i="1"/>
  <c r="K204" i="1"/>
  <c r="K205" i="1"/>
  <c r="L205" i="1" s="1"/>
  <c r="K206" i="1"/>
  <c r="K207" i="1"/>
  <c r="K208" i="1"/>
  <c r="K209" i="1"/>
  <c r="L209" i="1" s="1"/>
  <c r="K210" i="1"/>
  <c r="K211" i="1"/>
  <c r="K212" i="1"/>
  <c r="K213" i="1"/>
  <c r="L213" i="1" s="1"/>
  <c r="K214" i="1"/>
  <c r="K215" i="1"/>
  <c r="K216" i="1"/>
  <c r="K217" i="1"/>
  <c r="K218" i="1"/>
  <c r="K219" i="1"/>
  <c r="L219" i="1" s="1"/>
  <c r="K220" i="1"/>
  <c r="K221" i="1"/>
  <c r="K222" i="1"/>
  <c r="L222" i="1" s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L236" i="1" s="1"/>
  <c r="K237" i="1"/>
  <c r="K238" i="1"/>
  <c r="K239" i="1"/>
  <c r="K240" i="1"/>
  <c r="L240" i="1" s="1"/>
  <c r="K241" i="1"/>
  <c r="K242" i="1"/>
  <c r="K243" i="1"/>
  <c r="K244" i="1"/>
  <c r="K245" i="1"/>
  <c r="L245" i="1" s="1"/>
  <c r="K246" i="1"/>
  <c r="L246" i="1" s="1"/>
  <c r="K336" i="1"/>
  <c r="K337" i="1"/>
  <c r="K338" i="1"/>
  <c r="K339" i="1"/>
  <c r="K341" i="1"/>
  <c r="K342" i="1"/>
  <c r="K343" i="1"/>
  <c r="K2" i="1"/>
  <c r="L2" i="1" s="1"/>
  <c r="J107" i="1"/>
  <c r="J130" i="1"/>
  <c r="J216" i="1"/>
  <c r="J198" i="1"/>
  <c r="J134" i="1"/>
  <c r="J129" i="1"/>
  <c r="J241" i="1"/>
  <c r="J99" i="1"/>
  <c r="J103" i="1"/>
  <c r="J87" i="1"/>
  <c r="J46" i="1"/>
  <c r="J66" i="1"/>
  <c r="J128" i="1"/>
  <c r="J125" i="1"/>
  <c r="J40" i="1"/>
  <c r="J47" i="1"/>
  <c r="J61" i="1"/>
  <c r="J119" i="1"/>
  <c r="J167" i="1"/>
  <c r="J51" i="1"/>
  <c r="J91" i="1"/>
  <c r="J84" i="1"/>
  <c r="J106" i="1"/>
  <c r="J133" i="1"/>
  <c r="J143" i="1"/>
  <c r="J148" i="1"/>
  <c r="L234" i="1" l="1"/>
  <c r="L226" i="1"/>
  <c r="L141" i="1"/>
  <c r="L116" i="1"/>
  <c r="L113" i="1"/>
  <c r="L97" i="1"/>
  <c r="S97" i="1" s="1"/>
  <c r="L126" i="1"/>
  <c r="S126" i="1" s="1"/>
  <c r="L121" i="1"/>
  <c r="S121" i="1" s="1"/>
  <c r="T121" i="1" s="1"/>
  <c r="L224" i="1"/>
  <c r="S224" i="1" s="1"/>
  <c r="T224" i="1" s="1"/>
  <c r="L82" i="1"/>
  <c r="S82" i="1" s="1"/>
  <c r="T82" i="1" s="1"/>
  <c r="L133" i="1"/>
  <c r="S133" i="1" s="1"/>
  <c r="T133" i="1" s="1"/>
  <c r="L122" i="1"/>
  <c r="S122" i="1" s="1"/>
  <c r="T122" i="1" s="1"/>
  <c r="L110" i="1"/>
  <c r="S110" i="1" s="1"/>
  <c r="T110" i="1" s="1"/>
  <c r="L77" i="1"/>
  <c r="S77" i="1" s="1"/>
  <c r="T77" i="1" s="1"/>
  <c r="L131" i="1"/>
  <c r="S131" i="1" s="1"/>
  <c r="T131" i="1" s="1"/>
  <c r="L127" i="1"/>
  <c r="S127" i="1" s="1"/>
  <c r="T127" i="1" s="1"/>
  <c r="L119" i="1"/>
  <c r="S119" i="1" s="1"/>
  <c r="T119" i="1" s="1"/>
  <c r="L118" i="1"/>
  <c r="S118" i="1" s="1"/>
  <c r="L114" i="1"/>
  <c r="S114" i="1" s="1"/>
  <c r="T114" i="1" s="1"/>
  <c r="L112" i="1"/>
  <c r="S112" i="1" s="1"/>
  <c r="T112" i="1" s="1"/>
  <c r="L107" i="1"/>
  <c r="S107" i="1" s="1"/>
  <c r="T107" i="1" s="1"/>
  <c r="L106" i="1"/>
  <c r="S106" i="1" s="1"/>
  <c r="T106" i="1" s="1"/>
  <c r="L103" i="1"/>
  <c r="S103" i="1" s="1"/>
  <c r="T103" i="1" s="1"/>
  <c r="L102" i="1"/>
  <c r="S102" i="1" s="1"/>
  <c r="T102" i="1" s="1"/>
  <c r="L101" i="1"/>
  <c r="S101" i="1" s="1"/>
  <c r="T101" i="1" s="1"/>
  <c r="L75" i="1"/>
  <c r="S75" i="1" s="1"/>
  <c r="T75" i="1" s="1"/>
  <c r="L57" i="1"/>
  <c r="S57" i="1" s="1"/>
  <c r="T57" i="1" s="1"/>
  <c r="L70" i="1"/>
  <c r="S70" i="1" s="1"/>
  <c r="T70" i="1" s="1"/>
  <c r="L51" i="1"/>
  <c r="S51" i="1" s="1"/>
  <c r="T51" i="1" s="1"/>
  <c r="L341" i="1"/>
  <c r="L235" i="1"/>
  <c r="S235" i="1" s="1"/>
  <c r="T235" i="1" s="1"/>
  <c r="L165" i="1"/>
  <c r="S165" i="1" s="1"/>
  <c r="T165" i="1" s="1"/>
  <c r="L206" i="1"/>
  <c r="S206" i="1" s="1"/>
  <c r="T206" i="1" s="1"/>
  <c r="L144" i="1"/>
  <c r="S144" i="1" s="1"/>
  <c r="S240" i="1"/>
  <c r="T240" i="1" s="1"/>
  <c r="L233" i="1"/>
  <c r="S233" i="1" s="1"/>
  <c r="T233" i="1" s="1"/>
  <c r="L166" i="1"/>
  <c r="S166" i="1" s="1"/>
  <c r="L232" i="1"/>
  <c r="S232" i="1" s="1"/>
  <c r="T232" i="1" s="1"/>
  <c r="L138" i="1"/>
  <c r="S138" i="1" s="1"/>
  <c r="T138" i="1" s="1"/>
  <c r="L159" i="1"/>
  <c r="S159" i="1" s="1"/>
  <c r="L343" i="1"/>
  <c r="L243" i="1"/>
  <c r="S243" i="1" s="1"/>
  <c r="T243" i="1" s="1"/>
  <c r="L339" i="1"/>
  <c r="L160" i="1"/>
  <c r="S160" i="1" s="1"/>
  <c r="T160" i="1" s="1"/>
  <c r="L150" i="1"/>
  <c r="S150" i="1" s="1"/>
  <c r="T150" i="1" s="1"/>
  <c r="L250" i="1"/>
  <c r="S250" i="1" s="1"/>
  <c r="T250" i="1" s="1"/>
  <c r="L283" i="1"/>
  <c r="L292" i="1"/>
  <c r="L301" i="1"/>
  <c r="L312" i="1"/>
  <c r="L325" i="1"/>
  <c r="L334" i="1"/>
  <c r="L163" i="1"/>
  <c r="S163" i="1" s="1"/>
  <c r="T163" i="1" s="1"/>
  <c r="L225" i="1"/>
  <c r="S225" i="1" s="1"/>
  <c r="T225" i="1" s="1"/>
  <c r="S183" i="1"/>
  <c r="T183" i="1" s="1"/>
  <c r="S175" i="1"/>
  <c r="T175" i="1" s="1"/>
  <c r="S58" i="1"/>
  <c r="T58" i="1" s="1"/>
  <c r="S26" i="1"/>
  <c r="S18" i="1"/>
  <c r="L158" i="1"/>
  <c r="S158" i="1" s="1"/>
  <c r="T158" i="1" s="1"/>
  <c r="L145" i="1"/>
  <c r="S145" i="1" s="1"/>
  <c r="L137" i="1"/>
  <c r="S137" i="1" s="1"/>
  <c r="L155" i="1"/>
  <c r="S155" i="1" s="1"/>
  <c r="L149" i="1"/>
  <c r="S149" i="1" s="1"/>
  <c r="T149" i="1" s="1"/>
  <c r="L152" i="1"/>
  <c r="S152" i="1" s="1"/>
  <c r="L162" i="1"/>
  <c r="S162" i="1" s="1"/>
  <c r="T162" i="1" s="1"/>
  <c r="L154" i="1"/>
  <c r="S154" i="1" s="1"/>
  <c r="L148" i="1"/>
  <c r="S148" i="1" s="1"/>
  <c r="T148" i="1" s="1"/>
  <c r="L143" i="1"/>
  <c r="S143" i="1" s="1"/>
  <c r="L142" i="1"/>
  <c r="S142" i="1" s="1"/>
  <c r="L337" i="1"/>
  <c r="L237" i="1"/>
  <c r="S237" i="1" s="1"/>
  <c r="T237" i="1" s="1"/>
  <c r="L342" i="1"/>
  <c r="S10" i="1"/>
  <c r="L336" i="1"/>
  <c r="L89" i="1"/>
  <c r="S89" i="1" s="1"/>
  <c r="T89" i="1" s="1"/>
  <c r="L284" i="1"/>
  <c r="L293" i="1"/>
  <c r="L302" i="1"/>
  <c r="L313" i="1"/>
  <c r="L320" i="1"/>
  <c r="L326" i="1"/>
  <c r="L179" i="1"/>
  <c r="S179" i="1" s="1"/>
  <c r="L289" i="1"/>
  <c r="L297" i="1"/>
  <c r="L308" i="1"/>
  <c r="L318" i="1"/>
  <c r="L330" i="1"/>
  <c r="L338" i="1"/>
  <c r="L286" i="1"/>
  <c r="L295" i="1"/>
  <c r="L304" i="1"/>
  <c r="L316" i="1"/>
  <c r="L322" i="1"/>
  <c r="L328" i="1"/>
  <c r="L290" i="1"/>
  <c r="L298" i="1"/>
  <c r="L309" i="1"/>
  <c r="L331" i="1"/>
  <c r="L305" i="1"/>
  <c r="L287" i="1"/>
  <c r="L296" i="1"/>
  <c r="L306" i="1"/>
  <c r="L317" i="1"/>
  <c r="L329" i="1"/>
  <c r="L300" i="1"/>
  <c r="L310" i="1"/>
  <c r="L324" i="1"/>
  <c r="L333" i="1"/>
  <c r="L311" i="1"/>
  <c r="L285" i="1"/>
  <c r="L294" i="1"/>
  <c r="L303" i="1"/>
  <c r="L314" i="1"/>
  <c r="L321" i="1"/>
  <c r="L327" i="1"/>
  <c r="L307" i="1"/>
  <c r="L281" i="1"/>
  <c r="L174" i="1"/>
  <c r="S174" i="1" s="1"/>
  <c r="L260" i="1"/>
  <c r="S260" i="1" s="1"/>
  <c r="T260" i="1" s="1"/>
  <c r="L270" i="1"/>
  <c r="S270" i="1" s="1"/>
  <c r="L244" i="1"/>
  <c r="S244" i="1" s="1"/>
  <c r="T244" i="1" s="1"/>
  <c r="L212" i="1"/>
  <c r="S212" i="1" s="1"/>
  <c r="T212" i="1" s="1"/>
  <c r="L204" i="1"/>
  <c r="S204" i="1" s="1"/>
  <c r="T204" i="1" s="1"/>
  <c r="L109" i="1"/>
  <c r="S109" i="1" s="1"/>
  <c r="T109" i="1" s="1"/>
  <c r="L93" i="1"/>
  <c r="S93" i="1" s="1"/>
  <c r="T93" i="1" s="1"/>
  <c r="L269" i="1"/>
  <c r="S269" i="1" s="1"/>
  <c r="T269" i="1" s="1"/>
  <c r="L279" i="1"/>
  <c r="S279" i="1" s="1"/>
  <c r="T279" i="1" s="1"/>
  <c r="L79" i="1"/>
  <c r="S79" i="1" s="1"/>
  <c r="T79" i="1" s="1"/>
  <c r="L71" i="1"/>
  <c r="S71" i="1" s="1"/>
  <c r="T71" i="1" s="1"/>
  <c r="L249" i="1"/>
  <c r="S249" i="1" s="1"/>
  <c r="T249" i="1" s="1"/>
  <c r="L271" i="1"/>
  <c r="S271" i="1" s="1"/>
  <c r="L280" i="1"/>
  <c r="S280" i="1" s="1"/>
  <c r="T280" i="1" s="1"/>
  <c r="L278" i="1"/>
  <c r="S278" i="1" s="1"/>
  <c r="L277" i="1"/>
  <c r="S277" i="1" s="1"/>
  <c r="T277" i="1" s="1"/>
  <c r="L275" i="1"/>
  <c r="L268" i="1"/>
  <c r="S268" i="1" s="1"/>
  <c r="T268" i="1" s="1"/>
  <c r="L267" i="1"/>
  <c r="S267" i="1" s="1"/>
  <c r="T267" i="1" s="1"/>
  <c r="L265" i="1"/>
  <c r="S265" i="1" s="1"/>
  <c r="T265" i="1" s="1"/>
  <c r="L263" i="1"/>
  <c r="S263" i="1" s="1"/>
  <c r="T263" i="1" s="1"/>
  <c r="L259" i="1"/>
  <c r="S259" i="1" s="1"/>
  <c r="T259" i="1" s="1"/>
  <c r="L248" i="1"/>
  <c r="S248" i="1" s="1"/>
  <c r="T248" i="1" s="1"/>
  <c r="L229" i="1"/>
  <c r="S229" i="1" s="1"/>
  <c r="T229" i="1" s="1"/>
  <c r="L258" i="1"/>
  <c r="S258" i="1" s="1"/>
  <c r="L247" i="1"/>
  <c r="S247" i="1" s="1"/>
  <c r="L255" i="1"/>
  <c r="S255" i="1" s="1"/>
  <c r="L257" i="1"/>
  <c r="S257" i="1" s="1"/>
  <c r="L253" i="1"/>
  <c r="S253" i="1" s="1"/>
  <c r="T253" i="1" s="1"/>
  <c r="L252" i="1"/>
  <c r="S252" i="1" s="1"/>
  <c r="T252" i="1" s="1"/>
  <c r="L251" i="1"/>
  <c r="S251" i="1" s="1"/>
  <c r="T251" i="1" s="1"/>
  <c r="L193" i="1"/>
  <c r="S193" i="1" s="1"/>
  <c r="T193" i="1" s="1"/>
  <c r="L230" i="1"/>
  <c r="S230" i="1" s="1"/>
  <c r="T230" i="1" s="1"/>
  <c r="L239" i="1"/>
  <c r="S239" i="1" s="1"/>
  <c r="T239" i="1" s="1"/>
  <c r="L231" i="1"/>
  <c r="S231" i="1" s="1"/>
  <c r="T231" i="1" s="1"/>
  <c r="L228" i="1"/>
  <c r="S228" i="1" s="1"/>
  <c r="T228" i="1" s="1"/>
  <c r="L227" i="1"/>
  <c r="S227" i="1" s="1"/>
  <c r="T227" i="1" s="1"/>
  <c r="L208" i="1"/>
  <c r="S208" i="1" s="1"/>
  <c r="T208" i="1" s="1"/>
  <c r="L200" i="1"/>
  <c r="S200" i="1" s="1"/>
  <c r="T200" i="1" s="1"/>
  <c r="L223" i="1"/>
  <c r="S223" i="1" s="1"/>
  <c r="T223" i="1" s="1"/>
  <c r="L191" i="1"/>
  <c r="S191" i="1" s="1"/>
  <c r="T191" i="1" s="1"/>
  <c r="L157" i="1"/>
  <c r="S157" i="1" s="1"/>
  <c r="T157" i="1" s="1"/>
  <c r="L238" i="1"/>
  <c r="S238" i="1" s="1"/>
  <c r="L104" i="1"/>
  <c r="S104" i="1" s="1"/>
  <c r="T104" i="1" s="1"/>
  <c r="S187" i="1"/>
  <c r="S153" i="1"/>
  <c r="L94" i="1"/>
  <c r="S94" i="1" s="1"/>
  <c r="T94" i="1" s="1"/>
  <c r="L86" i="1"/>
  <c r="S86" i="1" s="1"/>
  <c r="T86" i="1" s="1"/>
  <c r="S30" i="1"/>
  <c r="T30" i="1" s="1"/>
  <c r="S22" i="1"/>
  <c r="S14" i="1"/>
  <c r="T14" i="1" s="1"/>
  <c r="S5" i="1"/>
  <c r="L180" i="1"/>
  <c r="S180" i="1" s="1"/>
  <c r="S236" i="1"/>
  <c r="T236" i="1" s="1"/>
  <c r="S219" i="1"/>
  <c r="T219" i="1" s="1"/>
  <c r="L186" i="1"/>
  <c r="S186" i="1" s="1"/>
  <c r="T186" i="1" s="1"/>
  <c r="S178" i="1"/>
  <c r="T178" i="1" s="1"/>
  <c r="L170" i="1"/>
  <c r="S170" i="1" s="1"/>
  <c r="T170" i="1" s="1"/>
  <c r="L151" i="1"/>
  <c r="S151" i="1" s="1"/>
  <c r="T151" i="1" s="1"/>
  <c r="L85" i="1"/>
  <c r="S85" i="1" s="1"/>
  <c r="T85" i="1" s="1"/>
  <c r="L53" i="1"/>
  <c r="S53" i="1" s="1"/>
  <c r="T53" i="1" s="1"/>
  <c r="S45" i="1"/>
  <c r="S29" i="1"/>
  <c r="T29" i="1" s="1"/>
  <c r="S21" i="1"/>
  <c r="T21" i="1" s="1"/>
  <c r="S13" i="1"/>
  <c r="S4" i="1"/>
  <c r="L217" i="1"/>
  <c r="S217" i="1" s="1"/>
  <c r="T217" i="1" s="1"/>
  <c r="L167" i="1"/>
  <c r="S167" i="1" s="1"/>
  <c r="T167" i="1" s="1"/>
  <c r="L98" i="1"/>
  <c r="S98" i="1" s="1"/>
  <c r="T98" i="1" s="1"/>
  <c r="L74" i="1"/>
  <c r="S74" i="1" s="1"/>
  <c r="T74" i="1" s="1"/>
  <c r="L199" i="1"/>
  <c r="S199" i="1" s="1"/>
  <c r="T199" i="1" s="1"/>
  <c r="L207" i="1"/>
  <c r="S207" i="1" s="1"/>
  <c r="T207" i="1" s="1"/>
  <c r="S246" i="1"/>
  <c r="T246" i="1" s="1"/>
  <c r="S222" i="1"/>
  <c r="T222" i="1" s="1"/>
  <c r="L190" i="1"/>
  <c r="S190" i="1" s="1"/>
  <c r="L181" i="1"/>
  <c r="S181" i="1" s="1"/>
  <c r="T181" i="1" s="1"/>
  <c r="S120" i="1"/>
  <c r="T120" i="1" s="1"/>
  <c r="L96" i="1"/>
  <c r="S96" i="1" s="1"/>
  <c r="T96" i="1" s="1"/>
  <c r="S24" i="1"/>
  <c r="S16" i="1"/>
  <c r="S8" i="1"/>
  <c r="L140" i="1"/>
  <c r="S140" i="1" s="1"/>
  <c r="T140" i="1" s="1"/>
  <c r="L215" i="1"/>
  <c r="S215" i="1" s="1"/>
  <c r="T215" i="1" s="1"/>
  <c r="L41" i="1"/>
  <c r="S41" i="1" s="1"/>
  <c r="T41" i="1" s="1"/>
  <c r="S245" i="1"/>
  <c r="T245" i="1" s="1"/>
  <c r="S213" i="1"/>
  <c r="T213" i="1" s="1"/>
  <c r="S205" i="1"/>
  <c r="T205" i="1" s="1"/>
  <c r="S172" i="1"/>
  <c r="T172" i="1" s="1"/>
  <c r="S135" i="1"/>
  <c r="T135" i="1" s="1"/>
  <c r="L111" i="1"/>
  <c r="S111" i="1" s="1"/>
  <c r="T111" i="1" s="1"/>
  <c r="L39" i="1"/>
  <c r="S39" i="1" s="1"/>
  <c r="S23" i="1"/>
  <c r="T23" i="1" s="1"/>
  <c r="S15" i="1"/>
  <c r="S6" i="1"/>
  <c r="L177" i="1"/>
  <c r="S177" i="1" s="1"/>
  <c r="L100" i="1"/>
  <c r="S100" i="1" s="1"/>
  <c r="T100" i="1" s="1"/>
  <c r="L76" i="1"/>
  <c r="S76" i="1" s="1"/>
  <c r="T76" i="1" s="1"/>
  <c r="L196" i="1"/>
  <c r="S196" i="1" s="1"/>
  <c r="L195" i="1"/>
  <c r="S195" i="1" s="1"/>
  <c r="T195" i="1" s="1"/>
  <c r="L194" i="1"/>
  <c r="S194" i="1" s="1"/>
  <c r="T194" i="1" s="1"/>
  <c r="L192" i="1"/>
  <c r="S192" i="1" s="1"/>
  <c r="T192" i="1" s="1"/>
  <c r="L189" i="1"/>
  <c r="S189" i="1" s="1"/>
  <c r="L184" i="1"/>
  <c r="S184" i="1" s="1"/>
  <c r="T184" i="1" s="1"/>
  <c r="L182" i="1"/>
  <c r="S182" i="1" s="1"/>
  <c r="T182" i="1" s="1"/>
  <c r="L176" i="1"/>
  <c r="S176" i="1" s="1"/>
  <c r="L173" i="1"/>
  <c r="S173" i="1" s="1"/>
  <c r="T173" i="1" s="1"/>
  <c r="L171" i="1"/>
  <c r="S171" i="1" s="1"/>
  <c r="T171" i="1" s="1"/>
  <c r="L168" i="1"/>
  <c r="S168" i="1" s="1"/>
  <c r="T168" i="1" s="1"/>
  <c r="L65" i="1"/>
  <c r="S65" i="1" s="1"/>
  <c r="T65" i="1" s="1"/>
  <c r="L220" i="1"/>
  <c r="S220" i="1" s="1"/>
  <c r="T220" i="1" s="1"/>
  <c r="L117" i="1"/>
  <c r="S117" i="1" s="1"/>
  <c r="T117" i="1" s="1"/>
  <c r="S261" i="1"/>
  <c r="T261" i="1" s="1"/>
  <c r="L210" i="1"/>
  <c r="S210" i="1" s="1"/>
  <c r="T210" i="1" s="1"/>
  <c r="L202" i="1"/>
  <c r="S202" i="1" s="1"/>
  <c r="T202" i="1" s="1"/>
  <c r="L164" i="1"/>
  <c r="S164" i="1" s="1"/>
  <c r="T164" i="1" s="1"/>
  <c r="L146" i="1"/>
  <c r="S146" i="1" s="1"/>
  <c r="L139" i="1"/>
  <c r="L134" i="1"/>
  <c r="S134" i="1" s="1"/>
  <c r="T134" i="1" s="1"/>
  <c r="L136" i="1"/>
  <c r="S136" i="1" s="1"/>
  <c r="T136" i="1" s="1"/>
  <c r="L88" i="1"/>
  <c r="S88" i="1" s="1"/>
  <c r="L48" i="1"/>
  <c r="S48" i="1" s="1"/>
  <c r="T48" i="1" s="1"/>
  <c r="L32" i="1"/>
  <c r="S32" i="1" s="1"/>
  <c r="T32" i="1" s="1"/>
  <c r="L211" i="1"/>
  <c r="S211" i="1" s="1"/>
  <c r="T211" i="1" s="1"/>
  <c r="L203" i="1"/>
  <c r="S203" i="1" s="1"/>
  <c r="T203" i="1" s="1"/>
  <c r="L69" i="1"/>
  <c r="S69" i="1" s="1"/>
  <c r="T69" i="1" s="1"/>
  <c r="L221" i="1"/>
  <c r="S221" i="1" s="1"/>
  <c r="T221" i="1" s="1"/>
  <c r="L242" i="1"/>
  <c r="S242" i="1" s="1"/>
  <c r="T242" i="1" s="1"/>
  <c r="S234" i="1"/>
  <c r="S226" i="1"/>
  <c r="T226" i="1" s="1"/>
  <c r="S185" i="1"/>
  <c r="T185" i="1" s="1"/>
  <c r="S169" i="1"/>
  <c r="T169" i="1" s="1"/>
  <c r="S141" i="1"/>
  <c r="S132" i="1"/>
  <c r="S124" i="1"/>
  <c r="T124" i="1" s="1"/>
  <c r="S116" i="1"/>
  <c r="T116" i="1" s="1"/>
  <c r="S108" i="1"/>
  <c r="T108" i="1" s="1"/>
  <c r="L44" i="1"/>
  <c r="S44" i="1" s="1"/>
  <c r="S28" i="1"/>
  <c r="S20" i="1"/>
  <c r="S12" i="1"/>
  <c r="S3" i="1"/>
  <c r="L59" i="1"/>
  <c r="S59" i="1" s="1"/>
  <c r="T59" i="1" s="1"/>
  <c r="L125" i="1"/>
  <c r="S125" i="1" s="1"/>
  <c r="T125" i="1" s="1"/>
  <c r="L37" i="1"/>
  <c r="S37" i="1" s="1"/>
  <c r="L92" i="1"/>
  <c r="S92" i="1" s="1"/>
  <c r="T92" i="1" s="1"/>
  <c r="S113" i="1"/>
  <c r="T113" i="1" s="1"/>
  <c r="S105" i="1"/>
  <c r="T105" i="1" s="1"/>
  <c r="S25" i="1"/>
  <c r="S17" i="1"/>
  <c r="S9" i="1"/>
  <c r="L274" i="1"/>
  <c r="S274" i="1" s="1"/>
  <c r="T274" i="1" s="1"/>
  <c r="L87" i="1"/>
  <c r="S87" i="1" s="1"/>
  <c r="T87" i="1" s="1"/>
  <c r="L99" i="1"/>
  <c r="S99" i="1" s="1"/>
  <c r="T99" i="1" s="1"/>
  <c r="L91" i="1"/>
  <c r="S91" i="1" s="1"/>
  <c r="T91" i="1" s="1"/>
  <c r="L90" i="1"/>
  <c r="S90" i="1" s="1"/>
  <c r="T90" i="1" s="1"/>
  <c r="L84" i="1"/>
  <c r="S84" i="1" s="1"/>
  <c r="T84" i="1" s="1"/>
  <c r="L83" i="1"/>
  <c r="S83" i="1" s="1"/>
  <c r="T83" i="1" s="1"/>
  <c r="L78" i="1"/>
  <c r="S78" i="1" s="1"/>
  <c r="T78" i="1" s="1"/>
  <c r="L62" i="1"/>
  <c r="S62" i="1" s="1"/>
  <c r="T62" i="1" s="1"/>
  <c r="L54" i="1"/>
  <c r="S54" i="1" s="1"/>
  <c r="T54" i="1" s="1"/>
  <c r="L46" i="1"/>
  <c r="S46" i="1" s="1"/>
  <c r="T46" i="1" s="1"/>
  <c r="L266" i="1"/>
  <c r="S266" i="1" s="1"/>
  <c r="T266" i="1" s="1"/>
  <c r="L264" i="1"/>
  <c r="S264" i="1" s="1"/>
  <c r="T264" i="1" s="1"/>
  <c r="L272" i="1"/>
  <c r="S272" i="1" s="1"/>
  <c r="T272" i="1" s="1"/>
  <c r="L80" i="1"/>
  <c r="S80" i="1" s="1"/>
  <c r="T80" i="1" s="1"/>
  <c r="L72" i="1"/>
  <c r="S72" i="1" s="1"/>
  <c r="T72" i="1" s="1"/>
  <c r="L262" i="1"/>
  <c r="S262" i="1" s="1"/>
  <c r="T262" i="1" s="1"/>
  <c r="L67" i="1"/>
  <c r="S67" i="1" s="1"/>
  <c r="T67" i="1" s="1"/>
  <c r="L66" i="1"/>
  <c r="S66" i="1" s="1"/>
  <c r="T66" i="1" s="1"/>
  <c r="L61" i="1"/>
  <c r="S61" i="1" s="1"/>
  <c r="T61" i="1" s="1"/>
  <c r="L291" i="1"/>
  <c r="L60" i="1"/>
  <c r="S60" i="1" s="1"/>
  <c r="T60" i="1" s="1"/>
  <c r="L56" i="1"/>
  <c r="S56" i="1" s="1"/>
  <c r="T56" i="1" s="1"/>
  <c r="L55" i="1"/>
  <c r="S55" i="1" s="1"/>
  <c r="T55" i="1" s="1"/>
  <c r="L52" i="1"/>
  <c r="S52" i="1" s="1"/>
  <c r="T52" i="1" s="1"/>
  <c r="L49" i="1"/>
  <c r="S49" i="1" s="1"/>
  <c r="T49" i="1" s="1"/>
  <c r="L63" i="1"/>
  <c r="S63" i="1" s="1"/>
  <c r="T63" i="1" s="1"/>
  <c r="L36" i="1"/>
  <c r="S36" i="1" s="1"/>
  <c r="T36" i="1" s="1"/>
  <c r="L123" i="1"/>
  <c r="S123" i="1" s="1"/>
  <c r="T123" i="1" s="1"/>
  <c r="S115" i="1"/>
  <c r="T115" i="1" s="1"/>
  <c r="S43" i="1"/>
  <c r="S35" i="1"/>
  <c r="T35" i="1" s="1"/>
  <c r="S27" i="1"/>
  <c r="S19" i="1"/>
  <c r="S11" i="1"/>
  <c r="L50" i="1"/>
  <c r="S50" i="1" s="1"/>
  <c r="T50" i="1" s="1"/>
  <c r="S209" i="1"/>
  <c r="T209" i="1" s="1"/>
  <c r="L73" i="1"/>
  <c r="S73" i="1" s="1"/>
  <c r="T73" i="1" s="1"/>
  <c r="L241" i="1"/>
  <c r="S241" i="1" s="1"/>
  <c r="T241" i="1" s="1"/>
  <c r="S201" i="1"/>
  <c r="T201" i="1" s="1"/>
  <c r="L214" i="1"/>
  <c r="S214" i="1" s="1"/>
  <c r="T214" i="1" s="1"/>
  <c r="L197" i="1"/>
  <c r="S197" i="1" s="1"/>
  <c r="T197" i="1" s="1"/>
  <c r="L95" i="1"/>
  <c r="S95" i="1" s="1"/>
  <c r="T95" i="1" s="1"/>
  <c r="L47" i="1"/>
  <c r="S47" i="1" s="1"/>
  <c r="T47" i="1" s="1"/>
  <c r="L42" i="1"/>
  <c r="S42" i="1" s="1"/>
  <c r="L40" i="1"/>
  <c r="S40" i="1" s="1"/>
  <c r="L38" i="1"/>
  <c r="S38" i="1" s="1"/>
  <c r="T38" i="1" s="1"/>
  <c r="L34" i="1"/>
  <c r="S34" i="1" s="1"/>
  <c r="L33" i="1"/>
  <c r="S33" i="1" s="1"/>
  <c r="L31" i="1"/>
  <c r="S31" i="1" s="1"/>
  <c r="T31" i="1" s="1"/>
  <c r="L216" i="1"/>
  <c r="S216" i="1" s="1"/>
  <c r="T216" i="1" s="1"/>
  <c r="L130" i="1"/>
  <c r="S130" i="1" s="1"/>
  <c r="T130" i="1" s="1"/>
  <c r="S254" i="1"/>
  <c r="T254" i="1" s="1"/>
  <c r="L129" i="1"/>
  <c r="S129" i="1" s="1"/>
  <c r="T129" i="1" s="1"/>
  <c r="L81" i="1"/>
  <c r="S81" i="1" s="1"/>
  <c r="T81" i="1" s="1"/>
  <c r="S2" i="1"/>
  <c r="T2" i="1" s="1"/>
  <c r="L198" i="1"/>
  <c r="S198" i="1" s="1"/>
  <c r="T198" i="1" s="1"/>
  <c r="L128" i="1"/>
  <c r="S128" i="1" s="1"/>
  <c r="T128" i="1" s="1"/>
  <c r="L64" i="1"/>
  <c r="S64" i="1" s="1"/>
  <c r="T64" i="1" s="1"/>
  <c r="L276" i="1"/>
  <c r="S276" i="1" s="1"/>
  <c r="T276" i="1" s="1"/>
  <c r="L273" i="1"/>
  <c r="S273" i="1" s="1"/>
  <c r="T273" i="1" s="1"/>
  <c r="L218" i="1"/>
  <c r="S218" i="1" s="1"/>
  <c r="T218" i="1" s="1"/>
  <c r="L68" i="1"/>
  <c r="S68" i="1" s="1"/>
  <c r="T68" i="1" s="1"/>
</calcChain>
</file>

<file path=xl/sharedStrings.xml><?xml version="1.0" encoding="utf-8"?>
<sst xmlns="http://schemas.openxmlformats.org/spreadsheetml/2006/main" count="2867" uniqueCount="936">
  <si>
    <t>REGIONAL AAPG</t>
  </si>
  <si>
    <t>PARCERIA (S)</t>
  </si>
  <si>
    <t>CNPJ</t>
  </si>
  <si>
    <t>Instrumento: Acordo de Cooperação/ Termo de Parceria</t>
  </si>
  <si>
    <t>INSTITUIÇÃO PARCEIRA</t>
  </si>
  <si>
    <t>TIPO/STATUS</t>
  </si>
  <si>
    <t>POLO</t>
  </si>
  <si>
    <t xml:space="preserve">DATA DA ASSINATURA </t>
  </si>
  <si>
    <t>ALERTA DE VENCIMENTO 
(3 MESES)</t>
  </si>
  <si>
    <t>HOJE</t>
  </si>
  <si>
    <t>SITUAÇÃO 1</t>
  </si>
  <si>
    <t>SITUAÇÃO 2</t>
  </si>
  <si>
    <t>DATA DE VENCIMENTO</t>
  </si>
  <si>
    <t>STATUS</t>
  </si>
  <si>
    <t>OBJETO</t>
  </si>
  <si>
    <t>VALOR</t>
  </si>
  <si>
    <t>SITUAÇÃO</t>
  </si>
  <si>
    <t>SITUAÇÃO no JURIDICO</t>
  </si>
  <si>
    <t>OBSERVAÇOES</t>
  </si>
  <si>
    <t>ARAÇATUBA</t>
  </si>
  <si>
    <t>PREFEITURA MUNICIPAL  DE ALTO ALEGRE</t>
  </si>
  <si>
    <t>44.440.121/0001-20</t>
  </si>
  <si>
    <t>ACORDO DE COOPERAÇÃO</t>
  </si>
  <si>
    <t>ALTO ALEGRE</t>
  </si>
  <si>
    <t>A  atuação conjunta das Partes para o desenvolvimento das atividades musicais do Projeto Guri com crianças, adolescentes e jovens do Município, contando com o envolvimento da comunidade local.</t>
  </si>
  <si>
    <t>-</t>
  </si>
  <si>
    <t>PREFEITURA MUNICIPAL  DE  ANDRADINA</t>
  </si>
  <si>
    <t>44.428.506/0001-71</t>
  </si>
  <si>
    <t>ANDRADINA</t>
  </si>
  <si>
    <t>DENTRO DO PRAZO</t>
  </si>
  <si>
    <t>PREFEITURA MUNICIPAL  DE AVANHANDAVA</t>
  </si>
  <si>
    <t>45.665.890/0001-99</t>
  </si>
  <si>
    <t>AVANHANDAVA</t>
  </si>
  <si>
    <t>PREFEITURA MUNICIPAL DE BENTO DE ABREU</t>
  </si>
  <si>
    <t>45.447.944/0001-87</t>
  </si>
  <si>
    <t>BENTO DE ABREU</t>
  </si>
  <si>
    <t>PREFEITURA MUNICIPAL DE BILAC</t>
  </si>
  <si>
    <t>44.430.783/0001-19</t>
  </si>
  <si>
    <t>BILAC</t>
  </si>
  <si>
    <t>PREFEITURA MUNICIPAL BREJO ALEGRE</t>
  </si>
  <si>
    <t>BREJO ALEGRE</t>
  </si>
  <si>
    <t>PREFEITURA MUNICIPAL  DE BIRIGUI  &amp;  IGREJA ÁGAPE</t>
  </si>
  <si>
    <t>01.614.087/0001-50</t>
  </si>
  <si>
    <t>BIRIGUI</t>
  </si>
  <si>
    <t>PREFEITURA MUNICIPAL DE CASTILHO</t>
  </si>
  <si>
    <t>45.663.556/0001-04</t>
  </si>
  <si>
    <t>CASTILHO</t>
  </si>
  <si>
    <t>PREFEITURA MUNICIPAL  DE CLEMENTINA</t>
  </si>
  <si>
    <t>47.346.275/0001-45</t>
  </si>
  <si>
    <t>CLEMENTINA</t>
  </si>
  <si>
    <t>PREFEITURA MUNICIPAL DE GENERAL SALGADO</t>
  </si>
  <si>
    <t>45.660.610/0001-50</t>
  </si>
  <si>
    <t>GENERAL SALGADO</t>
  </si>
  <si>
    <t>PREFEITURA MUNICIPAL DE GUARAÇAI</t>
  </si>
  <si>
    <t>51.104.552/0001-80</t>
  </si>
  <si>
    <t>GUARAÇAI</t>
  </si>
  <si>
    <t>PREFEITURA MUNICIPAL DE GUZOLANDIA</t>
  </si>
  <si>
    <t>45.746.112/0001-24</t>
  </si>
  <si>
    <t>GUZOLANDIA</t>
  </si>
  <si>
    <t>PREFEITURA MUNICIPAL DE ILHA SOLTEIRA</t>
  </si>
  <si>
    <t>59.754.648/0001-04</t>
  </si>
  <si>
    <t>ILHA SOLTEIRA</t>
  </si>
  <si>
    <t>PREFEITURA MUNICIPAL  DE JALES</t>
  </si>
  <si>
    <t>45.131.885/0001-04</t>
  </si>
  <si>
    <t>JALES</t>
  </si>
  <si>
    <t>PREFEITURA MUNICIPAL DE  LAVINIA</t>
  </si>
  <si>
    <t>44.437.820/001-10</t>
  </si>
  <si>
    <t>LAVINIA</t>
  </si>
  <si>
    <t>PREFEITURA MUNICIPAL DE LUZIANIA</t>
  </si>
  <si>
    <t>44.441.558/0001-88</t>
  </si>
  <si>
    <t>LUIZIANIA</t>
  </si>
  <si>
    <t>PREFEITURA MUNICIPAL DE MURUTINGA DO SUL</t>
  </si>
  <si>
    <t>44.430.221/0001-75</t>
  </si>
  <si>
    <t>MURUTINGA DO SUL</t>
  </si>
  <si>
    <t>PREFEITURA MUNICIPAL DE NOVA CANAA PAULISTA</t>
  </si>
  <si>
    <t>65.711.954/0001-58</t>
  </si>
  <si>
    <t>NOVA CANAA PAULISTA</t>
  </si>
  <si>
    <t>PREFEITURA MUNICIPAL DE NOVA LUZITANIA</t>
  </si>
  <si>
    <t>53.099.149/0001-36</t>
  </si>
  <si>
    <t>NOVA LUZITANIA</t>
  </si>
  <si>
    <t>PREFEITURA MUNICIPAL DE PEREIRA BARRETO</t>
  </si>
  <si>
    <t>44.446.904/0001-10</t>
  </si>
  <si>
    <t>PEREIRA BARRETO</t>
  </si>
  <si>
    <t>PREFEITURA MUNICIPAL DE  PIACATU</t>
  </si>
  <si>
    <t>44.431.245/0001-49</t>
  </si>
  <si>
    <t>PIACATU</t>
  </si>
  <si>
    <t>PREFEITURA MUNICIPAL DE ARAÇATUBA</t>
  </si>
  <si>
    <t>45.511.847/0001-79</t>
  </si>
  <si>
    <t>POLO REGIONAL</t>
  </si>
  <si>
    <t>REGIONAL ARAÇATUBA</t>
  </si>
  <si>
    <t>PREFEITURA MUNICIPAL DE  RUBIACEA</t>
  </si>
  <si>
    <t>44.437.549/001-13</t>
  </si>
  <si>
    <t>RUBIACEA</t>
  </si>
  <si>
    <t>PREFEITURA MUNICIPAL  DE  SANTA FÉ DO SUL</t>
  </si>
  <si>
    <t>45.138.070/0001-49</t>
  </si>
  <si>
    <t>SANTA FÉ DO SUL</t>
  </si>
  <si>
    <t>PREFEITURA MUNICIPAL DE  SANTOPOLIS DO AGUAPEI</t>
  </si>
  <si>
    <t>44.445.149/0001/36</t>
  </si>
  <si>
    <t>SANTOPOLIS DO AGUAPEI</t>
  </si>
  <si>
    <t>PREFEITURA MUNICIPAL DE SUD MENNUCCI</t>
  </si>
  <si>
    <t>45.746.120/0001-70</t>
  </si>
  <si>
    <t>SUD MENNUCCI</t>
  </si>
  <si>
    <t>PREFEITURA MUNICIPAL DE VALPARAISO</t>
  </si>
  <si>
    <t>72.836.588/0001-29</t>
  </si>
  <si>
    <t>VALPARAISO</t>
  </si>
  <si>
    <t>ITAPEVA</t>
  </si>
  <si>
    <t>PREFEITURA MUNICIPAL DE BARRA DO CHAPÉU</t>
  </si>
  <si>
    <t>067.360.396/0001-59</t>
  </si>
  <si>
    <t>BARRA DO CHAPEU</t>
  </si>
  <si>
    <t>PREFEITURA MUNICIPAL DE  BOM SUCESSO DE ITARARÉ</t>
  </si>
  <si>
    <t>060.123.064/0001-01</t>
  </si>
  <si>
    <t>BOM SUCESSO DE ITARARÉ</t>
  </si>
  <si>
    <t>PREFEITURA  MUNICIPAL DE BURI</t>
  </si>
  <si>
    <t>046.634.382/0001-06</t>
  </si>
  <si>
    <t>BURI</t>
  </si>
  <si>
    <t>PREFEITURA MUNICIPAL DE CAPÃO BONITO</t>
  </si>
  <si>
    <t>046.634.259/0001-95</t>
  </si>
  <si>
    <t>CAPÃO BONITO</t>
  </si>
  <si>
    <t>PREFEITURA MUNICIPAL DE FARTURA</t>
  </si>
  <si>
    <t>046.223.707/0001-68</t>
  </si>
  <si>
    <t>FARTURA</t>
  </si>
  <si>
    <t>PREFEITURA MUNICIPAL DE GUAPIARA</t>
  </si>
  <si>
    <t>046.634.275/0001-88</t>
  </si>
  <si>
    <t>GUAPIARA</t>
  </si>
  <si>
    <t>PREFEITURA MUNICIPAL DE ITABERA</t>
  </si>
  <si>
    <t>046.634.374/0001-60</t>
  </si>
  <si>
    <t>ITABERA</t>
  </si>
  <si>
    <t>PREFEITURA MUNICIPAL DE  ITAI</t>
  </si>
  <si>
    <t>046.634.200/0001-05</t>
  </si>
  <si>
    <t>ITAI</t>
  </si>
  <si>
    <t>PREFEITURA MUNICIPAL DE ITAPORANGA</t>
  </si>
  <si>
    <t>046.634.408/0001-16</t>
  </si>
  <si>
    <t>ITAPORANGA</t>
  </si>
  <si>
    <t>PREFEITURA MUNICIPAL DE ITARARÉ</t>
  </si>
  <si>
    <t>046.634.390/0001-52</t>
  </si>
  <si>
    <t>ITARARÉ</t>
  </si>
  <si>
    <t>PREFEITURA MUNICIPAL DE NOVA CAMPINA</t>
  </si>
  <si>
    <t>060.123.072/0001-58</t>
  </si>
  <si>
    <t>NOVA CAMPINA</t>
  </si>
  <si>
    <t>PREFEITURA MUNICIPAL DE PIRAJU</t>
  </si>
  <si>
    <t>046.223.699/0001-50</t>
  </si>
  <si>
    <t>PIRAJU</t>
  </si>
  <si>
    <t>PREFEITURA MUNICIPAL DE ITAPEVA</t>
  </si>
  <si>
    <t>046.634.458/0001-77</t>
  </si>
  <si>
    <t>REGIONAL ITAPEVA</t>
  </si>
  <si>
    <t>PREFEITURA MUNICIPAL DE  RIBEIRÃO BRANCO</t>
  </si>
  <si>
    <t>046.634.366/0001-13</t>
  </si>
  <si>
    <t>RIBEIRÃO BRANCO</t>
  </si>
  <si>
    <t>PREFEITURA MUNICIPAL DE RIBEIRÃO GRANDE</t>
  </si>
  <si>
    <t>067.360.446/0001-06</t>
  </si>
  <si>
    <t>RIBEIRÃO GRANDE</t>
  </si>
  <si>
    <t>PREFEITURA MUNICIPAL DE  RIVERSUL</t>
  </si>
  <si>
    <t>046.634.416/0001-62</t>
  </si>
  <si>
    <t>RIVERSUL</t>
  </si>
  <si>
    <t>PREFEITURA MUNICIPAL DE  SARUTAIA</t>
  </si>
  <si>
    <t>046.223.731/0001-05</t>
  </si>
  <si>
    <t>SARUTAIA</t>
  </si>
  <si>
    <t>PREFEITURA MUNICIPAL DE TAQUARITUBA</t>
  </si>
  <si>
    <t>046.634.218/0001-07</t>
  </si>
  <si>
    <t>TAQUARITUBA</t>
  </si>
  <si>
    <t>PREFEITURA MUNICIPAL DE  TAQUARIVAÍ</t>
  </si>
  <si>
    <t>060.123.049/0001-63</t>
  </si>
  <si>
    <t>TAQUARIVAI</t>
  </si>
  <si>
    <t>JUNDIAÍ</t>
  </si>
  <si>
    <t>PREFEITURA MUNICIPAL DE AGUAÍ</t>
  </si>
  <si>
    <t>46.425.229/0001-79</t>
  </si>
  <si>
    <t>AGUAI</t>
  </si>
  <si>
    <t>PREFEITURA MUNICIPAL DA ESTÂNCIA DE ÁGUAS DE LINDÓIA</t>
  </si>
  <si>
    <t>46.439.683/0001-89</t>
  </si>
  <si>
    <t>AGUAS DE LINDOIA</t>
  </si>
  <si>
    <t>PREFEITURA MUNICIPAL DA ESTÂNCIA DE ATIBAIA</t>
  </si>
  <si>
    <t>45.279.635/0001-08</t>
  </si>
  <si>
    <t>ATIBAIA</t>
  </si>
  <si>
    <t>PREFEITURA MUNICIPAL DA ESTÂNCIA DE BRAGANÇA PAULISTA</t>
  </si>
  <si>
    <t>46.3527.460/001-65</t>
  </si>
  <si>
    <t>BRAGANÇA PAULISTA</t>
  </si>
  <si>
    <t>PREFEITURA MUNICIPAL DE CABREÚVA</t>
  </si>
  <si>
    <t>46.634.432/0001-55</t>
  </si>
  <si>
    <t>CABREUVA</t>
  </si>
  <si>
    <t>PREFEITURA MUNICIPAL DE CAMPINAS</t>
  </si>
  <si>
    <t>51.885.242/0001-40</t>
  </si>
  <si>
    <t>UNICAMP</t>
  </si>
  <si>
    <t>46.06.8425/0001-33</t>
  </si>
  <si>
    <t>CAMPINAS</t>
  </si>
  <si>
    <t>PREFEITURA MUNICIPAL DE ELIAS FAUSTO</t>
  </si>
  <si>
    <t>44.723.740/0001-21</t>
  </si>
  <si>
    <t>ELIAS FAUSTO</t>
  </si>
  <si>
    <t>PREFEITURA MUNICIPAL DE ESPÍRTO SANTO DO PINHAL</t>
  </si>
  <si>
    <t>45.739.083/0001-73</t>
  </si>
  <si>
    <t>ESPIRITO SANTO DO PINHAL</t>
  </si>
  <si>
    <t>PREFEITURA MUNICIPAL DE ESTIVA GERBI</t>
  </si>
  <si>
    <t>67.168.856/0001-41</t>
  </si>
  <si>
    <t>ESTIVA GERBI</t>
  </si>
  <si>
    <t>PREFEITURA MUNICIPAL DE INDAIATUBA</t>
  </si>
  <si>
    <t>44.733.608/0001-09</t>
  </si>
  <si>
    <t>INDAIATUBA</t>
  </si>
  <si>
    <t>PREFEITURA MUNICIPAL DE IRACEMÁPOLIS</t>
  </si>
  <si>
    <t>45.786.159/0001-11</t>
  </si>
  <si>
    <t>IRACEMAPOLIS</t>
  </si>
  <si>
    <t>PREFEITURA MUNICIPAL DE MONTE MOR</t>
  </si>
  <si>
    <t>45.787.652/0001-56</t>
  </si>
  <si>
    <t>MONTE MOR</t>
  </si>
  <si>
    <t>NELSON MANDELA</t>
  </si>
  <si>
    <t>PREFEITURA MUNICIPAL DE NOVA ODESSA</t>
  </si>
  <si>
    <t>45.781.184/0001-02</t>
  </si>
  <si>
    <t>NOVA ODESSA</t>
  </si>
  <si>
    <t>PREFEITURA MUNICIPAL DE PEDREIRA</t>
  </si>
  <si>
    <t>46.410.775/0001-36</t>
  </si>
  <si>
    <t>PEDREIRA</t>
  </si>
  <si>
    <t>PREFEITURA MUNICIPAL DE PIRACAIA</t>
  </si>
  <si>
    <t>45.279.627/0001-61</t>
  </si>
  <si>
    <t>PIRACAIA</t>
  </si>
  <si>
    <t>PREFEITURA MUNICIPAL DE PIRACICABA</t>
  </si>
  <si>
    <t>46.341.038.0001-29</t>
  </si>
  <si>
    <t>PIRACICABA</t>
  </si>
  <si>
    <t>PREFEITURA MUNICIPAL DE RAFARD</t>
  </si>
  <si>
    <t>44.723.757/0001-89</t>
  </si>
  <si>
    <t>RAFARD</t>
  </si>
  <si>
    <t>PREFEITURA MUNICIPAL DE JUNDIAÍ</t>
  </si>
  <si>
    <t>45.780.103/0001-50</t>
  </si>
  <si>
    <t xml:space="preserve">REGIONAL JUNDIAI </t>
  </si>
  <si>
    <t>PREFEITURA MUNICIPAL DE SANTA BÁRBARA DÓESTE</t>
  </si>
  <si>
    <t>46.422.408/0001-52</t>
  </si>
  <si>
    <t>SANTA BARBARA D' OESTE</t>
  </si>
  <si>
    <t>PREFEITURA MUNICIPAL DE SANTO ANTONIO DE POSSE</t>
  </si>
  <si>
    <t>45.331.196/0001-35</t>
  </si>
  <si>
    <t>SANTO ANTONIO DA POSSE</t>
  </si>
  <si>
    <t>PREFEITURA MUNICIPAL DE SANTO ANTONIO DO JARDIM</t>
  </si>
  <si>
    <t>45.739.091/0001-98</t>
  </si>
  <si>
    <t>SANTO ANTONIO DO JARDIM</t>
  </si>
  <si>
    <t>PREFEITURA MUNICIPAL DA ESTÂNCIA DE SERRA NEGRA</t>
  </si>
  <si>
    <t>44.8476.630/001-11</t>
  </si>
  <si>
    <t>SERRA NEGRA</t>
  </si>
  <si>
    <t>PREFEITURA MUNICIPAL DE SUMARÉ</t>
  </si>
  <si>
    <t>45.787.660/0001-00</t>
  </si>
  <si>
    <t>SUMARE</t>
  </si>
  <si>
    <t>PREFEITURA MUNICIPAL DE VINHEDO</t>
  </si>
  <si>
    <t>46.446.696/0001-85</t>
  </si>
  <si>
    <t>VINHEDO</t>
  </si>
  <si>
    <t>MARÍLIA</t>
  </si>
  <si>
    <t>PREFEITURA MUNICIPAL DE ÁLVARO DE CARVALHO</t>
  </si>
  <si>
    <t>44.518.488/0001-19</t>
  </si>
  <si>
    <t>ALVARO DE CARVALHO</t>
  </si>
  <si>
    <t>PREFEITURA MUNICIPAL DE ARCO ÍRIS</t>
  </si>
  <si>
    <t>01.612.853/0001-47</t>
  </si>
  <si>
    <t>,</t>
  </si>
  <si>
    <t>ARCO IRIS</t>
  </si>
  <si>
    <t>PREFEITURA MUNICIPAL DE ASSIS</t>
  </si>
  <si>
    <t>46.179.941/0001-35</t>
  </si>
  <si>
    <t>ASSIS</t>
  </si>
  <si>
    <t>PREFEITURA MUNICIPAL DE BASTOS</t>
  </si>
  <si>
    <t>45.547.403/0001-93</t>
  </si>
  <si>
    <t>BASTOS</t>
  </si>
  <si>
    <t>PREFEITURA MUNICIPAL DE BAURU</t>
  </si>
  <si>
    <t>46.137.410/0001-80</t>
  </si>
  <si>
    <t>BAURU</t>
  </si>
  <si>
    <t>PREFEITURA MUNICIPAL DE CAMPOS NOVOS PAULISTA</t>
  </si>
  <si>
    <t>46.787.644/0001-72</t>
  </si>
  <si>
    <t>CAMPOS NOVOS PAULISTA</t>
  </si>
  <si>
    <t>PREFEITURA MUNICIPAL DE CÂNDIDO MOTA</t>
  </si>
  <si>
    <t>46.179.958/0001-92</t>
  </si>
  <si>
    <t>CANDIDO MOTA</t>
  </si>
  <si>
    <t>PREFEITURA MUNICIPAL DE ECHAPORÃ</t>
  </si>
  <si>
    <t>44.470.300/0001-00</t>
  </si>
  <si>
    <t>ECHAPORÃ</t>
  </si>
  <si>
    <t>PREFEITURA MUNICIPAL DE HERCULÂNDIA</t>
  </si>
  <si>
    <t>44.568.277/0001-90</t>
  </si>
  <si>
    <t>HERCULÂNDIA</t>
  </si>
  <si>
    <t>PREFEITURA MUNICIPAL DE IBIRAREMA</t>
  </si>
  <si>
    <t>46.211.694/0001-07</t>
  </si>
  <si>
    <t>IBIRAREMA</t>
  </si>
  <si>
    <t>PREFEITURA MUNICIPAL DE PIRATININGA</t>
  </si>
  <si>
    <t>46.137.451/0001-76</t>
  </si>
  <si>
    <t>LEGIÃO MIRIM DE PIRATININGA</t>
  </si>
  <si>
    <t>47.640.305/0001-21</t>
  </si>
  <si>
    <t>PREFEITURA MUNICIPAL DE LINS</t>
  </si>
  <si>
    <t>44.531.788/0001-38</t>
  </si>
  <si>
    <t>LINS</t>
  </si>
  <si>
    <t>PREFEITURA MUNICIPAL DE MARACAÍ</t>
  </si>
  <si>
    <t>44.494.136/0001-70</t>
  </si>
  <si>
    <t>MARACAI</t>
  </si>
  <si>
    <t>PREFEITURA MUNICIPAL DE OCAUÇU</t>
  </si>
  <si>
    <t>44.482.248/0001-01</t>
  </si>
  <si>
    <t>OCAUÇU</t>
  </si>
  <si>
    <t>PREFEITURA MUNICIPAL DE ORIENTE</t>
  </si>
  <si>
    <t>44.482.552/0001-59</t>
  </si>
  <si>
    <t>ORIENTE</t>
  </si>
  <si>
    <t>PREFEITURA MUNICIPAL DE OURINHOS</t>
  </si>
  <si>
    <t>53.415.717/0001-60</t>
  </si>
  <si>
    <t>OURINHOS</t>
  </si>
  <si>
    <t>PREFEITURA MUNICIPAL DE PALMITAL</t>
  </si>
  <si>
    <t>44.543.981/0001-99</t>
  </si>
  <si>
    <t xml:space="preserve">PALMITAL </t>
  </si>
  <si>
    <t>PREFEITURA MUNICIPAL DE PARAPUÃ</t>
  </si>
  <si>
    <t>53.300.331/0001-03</t>
  </si>
  <si>
    <t>PARAPUÃ</t>
  </si>
  <si>
    <t>PREFEITURA MUNICIPAL DE PROMISSÃO</t>
  </si>
  <si>
    <t>44.558.856/0001-52</t>
  </si>
  <si>
    <t>PROMISSÃO</t>
  </si>
  <si>
    <t>PREFEITURA MUNICIPAL DE QUATÁ</t>
  </si>
  <si>
    <t>44.547.313/0001-30</t>
  </si>
  <si>
    <t>QUATA</t>
  </si>
  <si>
    <t>PREFEITURA MUNICIPAL DE MARÍLIA</t>
  </si>
  <si>
    <t>44.477.909/0001-00</t>
  </si>
  <si>
    <t>REGIONAL MARÍLIA</t>
  </si>
  <si>
    <t>PREFEITURA MUNICIPAL DE RIBEIRÃO DO SUL</t>
  </si>
  <si>
    <t>46.211.702/0001-15</t>
  </si>
  <si>
    <t>RIBEIRÃO DO SUL</t>
  </si>
  <si>
    <t>PREFEITURA MUNICIPAL DE RINÓPOLIS</t>
  </si>
  <si>
    <t>46.478.053/0001-13</t>
  </si>
  <si>
    <t>RINOPOLIS</t>
  </si>
  <si>
    <t>PREFEITURA MUNICIPAL DE SABINO</t>
  </si>
  <si>
    <t>44.534.089/0001-41</t>
  </si>
  <si>
    <t>SABINO</t>
  </si>
  <si>
    <t>PREFEITURA MUNICIPAL DE SALTO GRANDE</t>
  </si>
  <si>
    <t>46.211.686/0001-60</t>
  </si>
  <si>
    <t>SALTO GRANDE</t>
  </si>
  <si>
    <t>PREFEITURA MUNICIPAL DE SANTA CRUZ DO RIO PARDO</t>
  </si>
  <si>
    <t>46.231.890/0001-43</t>
  </si>
  <si>
    <t>SANTA CRUZ DO RIO PARDO</t>
  </si>
  <si>
    <t>PREFEITURA MUNICIPAL DE TUPÃ</t>
  </si>
  <si>
    <t>44.573.087/0001-61</t>
  </si>
  <si>
    <t>TUPA</t>
  </si>
  <si>
    <t>PREFEITURA MUNICIPAL DE VERA CRUZ</t>
  </si>
  <si>
    <t>72.887.078/0001-80</t>
  </si>
  <si>
    <t>VERA CRUZ</t>
  </si>
  <si>
    <t>PRESIDENTE PRUDENTE</t>
  </si>
  <si>
    <t>PREFEITURA MUNICIPAL DE ADAMANTINA</t>
  </si>
  <si>
    <t>43.008.291/0001-77</t>
  </si>
  <si>
    <t>ADAMANTINA</t>
  </si>
  <si>
    <t>PREFEITURA MUNICIPAL DE ALVARES MACHADO</t>
  </si>
  <si>
    <t>43.206.424/0001-10</t>
  </si>
  <si>
    <t>ALVARES MACHADO</t>
  </si>
  <si>
    <t>PREFEITURA MUNICIPAL DE ANHUMAS</t>
  </si>
  <si>
    <t>44.853.331/0004-40</t>
  </si>
  <si>
    <t>ANHUMAS</t>
  </si>
  <si>
    <t>PREFEITURA MUNICIPAL DE CAIABU</t>
  </si>
  <si>
    <t>44.853.505/0001-74</t>
  </si>
  <si>
    <t>CAIABU</t>
  </si>
  <si>
    <t>PREFEITURA MUNICIPAL DE DRACENA</t>
  </si>
  <si>
    <t>44.880.060/0001-11</t>
  </si>
  <si>
    <t>DRACENA</t>
  </si>
  <si>
    <t>PREFEITURA MUNICIPAL DE EMILIANOPOLIS</t>
  </si>
  <si>
    <t>67.662.544/0001-90</t>
  </si>
  <si>
    <t xml:space="preserve">EMILIANOPOLIS </t>
  </si>
  <si>
    <t>PREFEITURA MUNICIPAL DE ESTRELA DO NORTE</t>
  </si>
  <si>
    <t>46.449.682/0001-15</t>
  </si>
  <si>
    <t>ESTRELA DO NORTE</t>
  </si>
  <si>
    <t>PREFEITURA MUNICIPAL DE INDIANA</t>
  </si>
  <si>
    <t>49.520.133/0001-88</t>
  </si>
  <si>
    <t>INDIANA</t>
  </si>
  <si>
    <t>PREFEITURA MUNICIPAL DE INUBIA PAULISTA</t>
  </si>
  <si>
    <t>44.919.611/0001-03</t>
  </si>
  <si>
    <t>INUBIA PAULISTA</t>
  </si>
  <si>
    <t>PREFEITURA MUNICIPAL DE IRAPURU</t>
  </si>
  <si>
    <t>44.926.723/0001-91</t>
  </si>
  <si>
    <t>IRAPURU</t>
  </si>
  <si>
    <t>PREFEITURA MUNICIPAL DE JOÃO RAMALHO</t>
  </si>
  <si>
    <t>46.444.790/0001-03</t>
  </si>
  <si>
    <t>JOÃO RAMALHO</t>
  </si>
  <si>
    <t>PREFEITURA MUNICIPAL DE JUNQUEIROPOLIS</t>
  </si>
  <si>
    <t>44.881.449-0001-81</t>
  </si>
  <si>
    <t>JUNQUEIROPOLIS</t>
  </si>
  <si>
    <t>INSTITUIÇÃO ENTIDADE LAR FRANCISCO FRANCO – CASA DAS MENINAS – RANCHARIA</t>
  </si>
  <si>
    <t>55.687.404/0001-97</t>
  </si>
  <si>
    <t>LAR FRANCISCO FRANCO – RANCHARIA</t>
  </si>
  <si>
    <t>PREFEITURA MUNICIPAL DE MARTINOPOLIS</t>
  </si>
  <si>
    <t>MARTINOPOLIS</t>
  </si>
  <si>
    <t>PREFEITURA MUNICIPAL DE MIRANTE DO PARANAPANEMA</t>
  </si>
  <si>
    <t>44.937.365/0001-12</t>
  </si>
  <si>
    <t>MIRANTE DO PARANAPANEMA</t>
  </si>
  <si>
    <t>PREFEITURA MUNICIPAL DE NANTES</t>
  </si>
  <si>
    <t>01.557.530/0001-06</t>
  </si>
  <si>
    <t>NANTES</t>
  </si>
  <si>
    <t>PREFEITURA MUNICIPAL DE NARANDIBA</t>
  </si>
  <si>
    <t>44.857.027/0001-70</t>
  </si>
  <si>
    <t>NARANDIBA</t>
  </si>
  <si>
    <t>PREFEITURA MUNICIPAL DE OSVALDO CRUZ</t>
  </si>
  <si>
    <t>53.300.356/0001-07</t>
  </si>
  <si>
    <t>OSVALDO CRUZ</t>
  </si>
  <si>
    <t>PREFEITURA MUNICIPAL DE OURO VERDE</t>
  </si>
  <si>
    <t>OURO VERDE</t>
  </si>
  <si>
    <t>PREFEITURA MUNICIPAL DE PIQUEROBI</t>
  </si>
  <si>
    <t>54.279.674/0001-04</t>
  </si>
  <si>
    <t>PIQUEROBI</t>
  </si>
  <si>
    <t>PREFEITURA MUNICIPAL DE PIRAPOZINHO &amp; ENTIDADE OBRAS REUNIDAS DE ASSISTÊNCIA SOCIAL SÃO JOSÉ OPERÁRIO</t>
  </si>
  <si>
    <t>67.661.397/0001-33</t>
  </si>
  <si>
    <t>PIRAPOZINHO</t>
  </si>
  <si>
    <t>PREFEITURA MUNICIPAL DE PRESIDENTE BERNARDES</t>
  </si>
  <si>
    <t>55.251.185/1000-07</t>
  </si>
  <si>
    <t>PRESIDENTE BERNADES</t>
  </si>
  <si>
    <t>PREFEITURA MUNICIPAL DE PRESIDENTE VENCESLAU</t>
  </si>
  <si>
    <t>46.476.131/0001-40</t>
  </si>
  <si>
    <t>PRESIDENTE VENCESLAU</t>
  </si>
  <si>
    <t>PREFEITURA MUNICIPAL DE REGENTE FEIJO</t>
  </si>
  <si>
    <t>48.813.638/0001-78</t>
  </si>
  <si>
    <t>REGENTE FEIJO</t>
  </si>
  <si>
    <t>PREFEITURA MUNICIPAL DE PRESIDENTE PRUDENTE</t>
  </si>
  <si>
    <t>55.356.653/0001-08</t>
  </si>
  <si>
    <t>REGIONAL PRESIDENTE PRUDENTE</t>
  </si>
  <si>
    <t>PREFEITURA MUNICIPAL DE ROSANA</t>
  </si>
  <si>
    <t>67.662.452/0001-00</t>
  </si>
  <si>
    <t>ROSANA</t>
  </si>
  <si>
    <t>PREFEITURA MUNICIPAL DE SAGRES</t>
  </si>
  <si>
    <t>53.310.793/0001-01</t>
  </si>
  <si>
    <t>SAGRES</t>
  </si>
  <si>
    <t>PREFEITURA MUNICIPAL DE SANDOVALINA</t>
  </si>
  <si>
    <t>44.872.778/0001-66</t>
  </si>
  <si>
    <t>SANDOVALINA</t>
  </si>
  <si>
    <t>PREFEITURA MUNICIPAL DE SANTO EXPEDITO</t>
  </si>
  <si>
    <t>46.439.113/0001-99</t>
  </si>
  <si>
    <t>SANTO EXPEDITO</t>
  </si>
  <si>
    <t>PREFEITURA MUNICIPAL DE TACIBA</t>
  </si>
  <si>
    <t>55.354.302/0001-50</t>
  </si>
  <si>
    <t>TACIBA</t>
  </si>
  <si>
    <t>PREFEITURA MUNICIPAL DE TARABAI</t>
  </si>
  <si>
    <t>44.873.396/0001-57</t>
  </si>
  <si>
    <t>TARABAI</t>
  </si>
  <si>
    <t>PREFEITURA MUNICIPAL DE TEODORO SAMPAIO</t>
  </si>
  <si>
    <t>44.951.515/0001-42</t>
  </si>
  <si>
    <t>TEODORO SAMPAIO / PONTAL DO PARANAPANEMA</t>
  </si>
  <si>
    <t>PREFEITURA MUNICIPAL DE TUPI PAULISTA</t>
  </si>
  <si>
    <t>43.206.424/0004-10</t>
  </si>
  <si>
    <t>TUPI PAULISTA</t>
  </si>
  <si>
    <t>RIBEIRÃO PRETO</t>
  </si>
  <si>
    <t>ASSOCIAÇÃO DO COMÉRCIO E INDÚSTRIA DE FRANCA - ACIF</t>
  </si>
  <si>
    <t>47.985.577/0001-63</t>
  </si>
  <si>
    <t>ACIF FRANCA</t>
  </si>
  <si>
    <t>PREFEITURA MUNICIPAL  DE ALTINOPOLIS</t>
  </si>
  <si>
    <t>45.298.569/0001-13</t>
  </si>
  <si>
    <t>ALTINOPOLIS</t>
  </si>
  <si>
    <t>PREFEITURA MUNICIPAL DE BARRINHA</t>
  </si>
  <si>
    <t>45.370.087/0001-27</t>
  </si>
  <si>
    <t>BARRINHA</t>
  </si>
  <si>
    <t>PREFEITURA MUNICIPAL  DE  BATATAIS</t>
  </si>
  <si>
    <t>45.299.104/0001-87</t>
  </si>
  <si>
    <t>BATATAIS</t>
  </si>
  <si>
    <t>PREFEITURA MUNICIPAL DE  BEBEDOURO</t>
  </si>
  <si>
    <t>45.709.920/0001-11</t>
  </si>
  <si>
    <t>BEBEDOURO</t>
  </si>
  <si>
    <t>PREFEITURA MUNICIPAL DE  BRODOWSKI</t>
  </si>
  <si>
    <t>45.301.652/0001-02</t>
  </si>
  <si>
    <t>BRODOWSKI</t>
  </si>
  <si>
    <t>PREFEITURA MUNICIPAL  DE  CAJURU</t>
  </si>
  <si>
    <t>45.227.337/0001-74</t>
  </si>
  <si>
    <t>CAJURU</t>
  </si>
  <si>
    <t>PREFEITURA MUNICIPAL DE  CANDIDO RODRIGUES</t>
  </si>
  <si>
    <t>45.374.261/0001-00</t>
  </si>
  <si>
    <t>CÂNDIDO RODRIGUES</t>
  </si>
  <si>
    <t>PREFEITURA MUNICIPAL  DE CRAVINHOS</t>
  </si>
  <si>
    <t>45.228.319/0001-07</t>
  </si>
  <si>
    <t>CRAVINHOS</t>
  </si>
  <si>
    <t xml:space="preserve">PREFEITURA MUNICIPAL DE  DUMONT </t>
  </si>
  <si>
    <t>46.940.888/ 0001-43</t>
  </si>
  <si>
    <t>DUMONT</t>
  </si>
  <si>
    <t>PREFEITURA MUNICIPAL DE  GUARÁ</t>
  </si>
  <si>
    <t>45.353.299/0001-04</t>
  </si>
  <si>
    <t>GUARÁ</t>
  </si>
  <si>
    <t>PREFEITURA MUNICIPAL DE  IGARAPAVA</t>
  </si>
  <si>
    <t>45.324.290/0001-67</t>
  </si>
  <si>
    <t>IGARAPAVA</t>
  </si>
  <si>
    <t>PREFEITURA MUNICIPAL DE GUAIRA</t>
  </si>
  <si>
    <t>48.344.014/0001-59</t>
  </si>
  <si>
    <t xml:space="preserve">INSTITUTO OSWALDO RIBEIRO MENDONCA </t>
  </si>
  <si>
    <t>07.602.959/0001-46</t>
  </si>
  <si>
    <t>INSTITUTO OSWALDO RIBEIRO MENDONCA – GUAIRA</t>
  </si>
  <si>
    <t>PREFEITURA MUNICIPAL DE IPUÃ</t>
  </si>
  <si>
    <t>49.556.863/0001-39</t>
  </si>
  <si>
    <t>IPUÃ</t>
  </si>
  <si>
    <t>VENCIDO</t>
  </si>
  <si>
    <t>PREFEITURA MUNICIPAL DE ITIRAPUA</t>
  </si>
  <si>
    <t>45.317.955/0001 - 05</t>
  </si>
  <si>
    <t>ITIRAPUA</t>
  </si>
  <si>
    <t>PREFEITURA MUNICIPAL DE ITUVERAVA</t>
  </si>
  <si>
    <t>46.710.422/ 0001-51</t>
  </si>
  <si>
    <t>ITUVERAVA</t>
  </si>
  <si>
    <t>PREFEITURA MUNICIPAL DE JABORANDI</t>
  </si>
  <si>
    <t>52.382.702/0001-80</t>
  </si>
  <si>
    <t>JABORANDI</t>
  </si>
  <si>
    <t>PREFEITURA MUNICIPAL DE JABOTICABAL</t>
  </si>
  <si>
    <t>50.387.844/ 0001-05</t>
  </si>
  <si>
    <t>JABOTICABAL</t>
  </si>
  <si>
    <t xml:space="preserve">LUTHERIA FRANCA </t>
  </si>
  <si>
    <t>PREFEITURA MUNICIPAL DE MIGUELOPOLIS &amp; IORM - INSTITUTO OSWALDO RIBEIRO DE MENDONÇA</t>
  </si>
  <si>
    <t>47.968.359/0001-10</t>
  </si>
  <si>
    <t>MIGUELOPOLIS</t>
  </si>
  <si>
    <t>PREFEITURA MUNICIPAL DE MONTE ALTO</t>
  </si>
  <si>
    <t>45.353.307/0001-04</t>
  </si>
  <si>
    <t>MONTE ALTO</t>
  </si>
  <si>
    <t>PREFEITURA MUNICIPAL DE MONTE AZUL PAULISTA</t>
  </si>
  <si>
    <t>51.816.247/0001-11</t>
  </si>
  <si>
    <t>MONTE AZUL PAULISTA</t>
  </si>
  <si>
    <t xml:space="preserve">PREFEITURA MUNICIPAL DE MORRO AGUDO </t>
  </si>
  <si>
    <t>MORRO AGUDO</t>
  </si>
  <si>
    <t>PREFEITURA MUNICIPAL ORLANDIA &amp; IORM - INSTITUTO OSWALDO RIBEIRO MENDONÇA</t>
  </si>
  <si>
    <t>52.942.380/ 0001-87</t>
  </si>
  <si>
    <t>INSTITUTO OSWALDO RIBEIRO MENDONÇA - ORLANDIA</t>
  </si>
  <si>
    <t>PREFEITURA MUNICIPAL DE RIBEIRAO PRETO</t>
  </si>
  <si>
    <t>56.024.581/0001-56</t>
  </si>
  <si>
    <t>RIBEIRAO PRETO</t>
  </si>
  <si>
    <t>PREFEITURA MUNICIPAL DE SANTA CRUZ DA ESPERANCA</t>
  </si>
  <si>
    <t>01.611.007/0001-02</t>
  </si>
  <si>
    <t>SANTA CRUZ DA ESPERANCA</t>
  </si>
  <si>
    <t>PREFEITURA MUNICIPAL DE SANTA ROSA DE VITERBO</t>
  </si>
  <si>
    <t>45.368.545/0001-93</t>
  </si>
  <si>
    <t>SANTA ROSA DE VITERBO</t>
  </si>
  <si>
    <t>PREFEITURA MUNICIPAL DE SERRANA</t>
  </si>
  <si>
    <t>SERRANA</t>
  </si>
  <si>
    <t>PREFEITURA MUNICIPAL DE SÃO JOAQUIM DA BARRA</t>
  </si>
  <si>
    <t>59.851.543/0001-65</t>
  </si>
  <si>
    <t>SÃO JOAQUIM DA BARRA</t>
  </si>
  <si>
    <t>PREFEITURA MUNICIPAL DE SÃO SIMAO</t>
  </si>
  <si>
    <t>45.369.220/ 0001-25</t>
  </si>
  <si>
    <t>SÃO SIMAO</t>
  </si>
  <si>
    <t>PREFEITURA MUNICIPAL DE SERTAOZINHO</t>
  </si>
  <si>
    <t>45.371.820/ 0001-28</t>
  </si>
  <si>
    <t>SERTAOZINHO</t>
  </si>
  <si>
    <t>PREFEITURA MUNICIPAL DE TAQUARITINGA</t>
  </si>
  <si>
    <t>72.130.818/0001-30</t>
  </si>
  <si>
    <t>FUNDAÇÃO EDMILSON JOSÉ GOMES DE MORAES</t>
  </si>
  <si>
    <t>07.783.192/0001-07</t>
  </si>
  <si>
    <t>TAQUARITINGA</t>
  </si>
  <si>
    <t>PREFEITURA MUNICIPAL DE TERRA ROXA</t>
  </si>
  <si>
    <t>45.709.896/0001-10</t>
  </si>
  <si>
    <t>TERRA ROXA</t>
  </si>
  <si>
    <t>SÃO CARLOS</t>
  </si>
  <si>
    <t>PREFEITURA MUNICIPAL DE ARARAQUARA</t>
  </si>
  <si>
    <t>45.276.128/0001-01</t>
  </si>
  <si>
    <t>ARARAQUARA</t>
  </si>
  <si>
    <t>PREFEITURA MUNICIPAL DE BARIRI</t>
  </si>
  <si>
    <t>46.181.376/0001-40</t>
  </si>
  <si>
    <t>BARIRI</t>
  </si>
  <si>
    <t>PREFEITURA MUNICIPAL DE BARRA BONITA</t>
  </si>
  <si>
    <t>46.172.888/0001-40</t>
  </si>
  <si>
    <t>FAN STORE ENTRETENIMENTO S/A</t>
  </si>
  <si>
    <t>01.424.397/0001-01</t>
  </si>
  <si>
    <t>BARRA BONITA</t>
  </si>
  <si>
    <t>PREFEITURA MUNICIPAL DE BOA ESPERANÇA DO SUL</t>
  </si>
  <si>
    <t>46.717.104/0001-12</t>
  </si>
  <si>
    <t>BOA ESPERANÇA DO SUL</t>
  </si>
  <si>
    <t>PREFEITURA MUNICIPAL DE CACONDE</t>
  </si>
  <si>
    <t>45.767.829/0001-52</t>
  </si>
  <si>
    <t>CACONDE</t>
  </si>
  <si>
    <t>PREFEITURA MUNICIPAL DE CORDEIRÓPOLIS</t>
  </si>
  <si>
    <t>44.660.272/0001-93</t>
  </si>
  <si>
    <t>CORDEIRÓPOLIS</t>
  </si>
  <si>
    <t>PREFEITURA MUNICIPAL DE DOIS CORREGOS</t>
  </si>
  <si>
    <t>45.671.120/0001-59</t>
  </si>
  <si>
    <t>DOIS CORREGOS</t>
  </si>
  <si>
    <t>PREFEITURA MUNICIPAL DE ESTÂNCIA TURÍSTICA  DE IBITINGA</t>
  </si>
  <si>
    <t>45.321.460/0001-50</t>
  </si>
  <si>
    <t>IBITINGA</t>
  </si>
  <si>
    <t>PREFEITURA MUNICIPAL DE IGARAÇU DO TIETE</t>
  </si>
  <si>
    <t>44.498.467/0001-89</t>
  </si>
  <si>
    <t>IGARAÇU DO TIETE</t>
  </si>
  <si>
    <t>PREFEITURA MUNICIPAL DE ITÁPOLIS</t>
  </si>
  <si>
    <t xml:space="preserve">49.979.255/0001-37 </t>
  </si>
  <si>
    <t>ITÁPOLIS</t>
  </si>
  <si>
    <t>PREFEITURA MUNICIPAL DE LENÇÓIS PAULISTA</t>
  </si>
  <si>
    <t>46.200.846/0001-76</t>
  </si>
  <si>
    <t>LENÇOIS PAULISTA</t>
  </si>
  <si>
    <t>PREFEITURA MUNICIPAL DE MACATUBA</t>
  </si>
  <si>
    <t>46.200.853/0001-78</t>
  </si>
  <si>
    <t>MACATUBA</t>
  </si>
  <si>
    <t>PREFEITURA MUNICIPAL DE MINEIROS DO TIETÊ</t>
  </si>
  <si>
    <t>46.199.253/0001-37</t>
  </si>
  <si>
    <t>MINEIROS DO TIETE</t>
  </si>
  <si>
    <t>PREFEITURA MUNICIPAL DE NOVA EUROPA</t>
  </si>
  <si>
    <t>71.989.982/0001-34</t>
  </si>
  <si>
    <t>NOVA EUROPA</t>
  </si>
  <si>
    <t>PREFEITURA MUNICIPAL DE PEDERNEIRAS</t>
  </si>
  <si>
    <t>46.189.718/0001-79</t>
  </si>
  <si>
    <t>PEDERNEIRAS</t>
  </si>
  <si>
    <t>PREFEITURA MUNICIPAL DE PIRASSUNUNGA</t>
  </si>
  <si>
    <t>45.731.650/0001-45</t>
  </si>
  <si>
    <t>PIRASSUNUNGA</t>
  </si>
  <si>
    <t>PREFEITURA MUNICIPAL DE PORTO FERREIRA</t>
  </si>
  <si>
    <t xml:space="preserve">45.339.363/0001-94 </t>
  </si>
  <si>
    <t>ASSER ASSOCIAÇÃO DE ESCOLAS REUNIDAS</t>
  </si>
  <si>
    <t>51.793.826/0004-39</t>
  </si>
  <si>
    <t>PORTO FERREIRA</t>
  </si>
  <si>
    <t>PREFEITURA MUNICIPAL DE JAHU</t>
  </si>
  <si>
    <t>46.195.079/0001-54</t>
  </si>
  <si>
    <t>REGIONAL JAU</t>
  </si>
  <si>
    <t>REGIONAL SÃO CARLOS</t>
  </si>
  <si>
    <t>PREFEITURA MUNICIPAL DE RINCÃO</t>
  </si>
  <si>
    <t>56.338.248/0001-77</t>
  </si>
  <si>
    <t>RINCÃO</t>
  </si>
  <si>
    <t>PREFEITURA MUNICIPAL DE RIO CLARO</t>
  </si>
  <si>
    <t>45.774.064/0001-88</t>
  </si>
  <si>
    <t>RIO CLARO</t>
  </si>
  <si>
    <t>PREFEITURA MUNICIPAL SANTA CRUZ DAS PALMEIRAS &amp; ASSOC. ROTARIANOS DE SANTA CRUZ DAS PALMEIRAS</t>
  </si>
  <si>
    <t>SANTA CRUZ DAS PALMEIRAS</t>
  </si>
  <si>
    <t>PREFEITURA MUNICIPAL DE SANTA GERTRUDES</t>
  </si>
  <si>
    <t>45.732.377/0001-73</t>
  </si>
  <si>
    <t>SANTA GERTRUDES</t>
  </si>
  <si>
    <t>PREFEITURA MUNICIPAL DE MARIA DA SERRA</t>
  </si>
  <si>
    <t>44.720.530/0001-80</t>
  </si>
  <si>
    <t>SANTA MARIA DA SERRA</t>
  </si>
  <si>
    <t>PREFEITURA MUNICIPAL DE SÃO JOSÉ DO RIO PARDO</t>
  </si>
  <si>
    <t>45.741.659/0001-37</t>
  </si>
  <si>
    <t>SÃO JOSÉ DO RIO PARDO</t>
  </si>
  <si>
    <t>PREFEITURA MUNICIPAL DE SÃO SEBASTIÃO DA GRAMA</t>
  </si>
  <si>
    <t>45.741.527/0001-05</t>
  </si>
  <si>
    <t>SÃO SEBASTIÃO DA GRAMA</t>
  </si>
  <si>
    <t>PREFEITURA MUNICIPAL DE TABATINGA</t>
  </si>
  <si>
    <t>71.989.685/0001-99</t>
  </si>
  <si>
    <t>TABATINGA</t>
  </si>
  <si>
    <t>PREFEITURA MUNICIPAL DE TAMBAÚ</t>
  </si>
  <si>
    <t>46.373.445/0001-18</t>
  </si>
  <si>
    <t>TAMBAU</t>
  </si>
  <si>
    <t>PREFEITURA MUNICIPAL DE TAPIRATIBA</t>
  </si>
  <si>
    <t>45.742.707/0001-01</t>
  </si>
  <si>
    <t>TAPIRATIBA</t>
  </si>
  <si>
    <t>PREFEITURA MUNICIPAL DE VARGEM GRANDE DO SUL</t>
  </si>
  <si>
    <t>46.248.837/0001-55</t>
  </si>
  <si>
    <t>VARGEM GRANDE DO SUL</t>
  </si>
  <si>
    <t>SÃO JOSÉ DO RIO PRETO</t>
  </si>
  <si>
    <t>PREFEITURA MUNICIPAL DE ALTAIR</t>
  </si>
  <si>
    <t>45.152.782/0001-12</t>
  </si>
  <si>
    <t>ALTAIR</t>
  </si>
  <si>
    <t>PREFEITURA MUNICIPAL DE BARRETOS</t>
  </si>
  <si>
    <t>45.142.353/0001-64</t>
  </si>
  <si>
    <t>BARRETOS</t>
  </si>
  <si>
    <t>PREFEITURA MUNICIPAL DE BÁLSAMO</t>
  </si>
  <si>
    <t>44.780.609/0001-04</t>
  </si>
  <si>
    <t>BALSAMO</t>
  </si>
  <si>
    <t>PREFEITURA MUNICIPAL DE COSMORAMA</t>
  </si>
  <si>
    <t>45.162.054/0001-91</t>
  </si>
  <si>
    <t>COSMORAMA</t>
  </si>
  <si>
    <t>PREFEITURA MUNICIIPAL DE FERNANDÓPOLIS</t>
  </si>
  <si>
    <t>47.842.836/0001-05</t>
  </si>
  <si>
    <t>FERNANDOPOLIS</t>
  </si>
  <si>
    <t>PREFEITURA MUNICIPAL DA ESTÂNCIA HIDROMINERAL DE IBIRÁ</t>
  </si>
  <si>
    <t>45.158.193/0001-41</t>
  </si>
  <si>
    <t>IBIRÁ</t>
  </si>
  <si>
    <t>PREFEITURA MUNICIPAL DE ICÉM</t>
  </si>
  <si>
    <t>45.726.742/0001-37</t>
  </si>
  <si>
    <t>ICÉM</t>
  </si>
  <si>
    <t>PREFEITURA MUNICIPAL DE IPIGUÁ</t>
  </si>
  <si>
    <t>01.528.506/0001-30</t>
  </si>
  <si>
    <t>IPIGUA</t>
  </si>
  <si>
    <t>PREFEITURA MUNICIIPAL DE JOSÉ BONIFÁCIO</t>
  </si>
  <si>
    <t>45.141.132/0001-71</t>
  </si>
  <si>
    <t>JOSÉ BONIFÁCIO</t>
  </si>
  <si>
    <t>PREFEITURA MUNICIIPAL DE MIRASSOL</t>
  </si>
  <si>
    <t>46.612.032/0001-49</t>
  </si>
  <si>
    <t>MIRASSOL</t>
  </si>
  <si>
    <t>PREFEITURA MUNICIIPAL DE NIPOÃ</t>
  </si>
  <si>
    <t xml:space="preserve">49.107.725/0001-72 </t>
  </si>
  <si>
    <t>NIPOÃ</t>
  </si>
  <si>
    <t>PREFEITURA MUNICIIPAL DE NOVA GRANADA</t>
  </si>
  <si>
    <t xml:space="preserve">45.147.733/0001-91 </t>
  </si>
  <si>
    <t>NOVA GRANADA</t>
  </si>
  <si>
    <t>PREFEITURA MUNICIIPAL DE NOVO HORIZONTE</t>
  </si>
  <si>
    <t>45.152.139/0001-99</t>
  </si>
  <si>
    <t>NOVO HORIZONTE</t>
  </si>
  <si>
    <t>PREFEITURA MUNICIPAL DE ONDA VERDE</t>
  </si>
  <si>
    <t>45.148.699/0001-70</t>
  </si>
  <si>
    <t>ONDA VERDE</t>
  </si>
  <si>
    <t>PREFEITURA MUNICIIPAL DE OUROESTE</t>
  </si>
  <si>
    <t>01.611.213/0001-12</t>
  </si>
  <si>
    <t>OUROESTE</t>
  </si>
  <si>
    <t>PREFEITURA MUNICIIPAL DE PALESTINA</t>
  </si>
  <si>
    <t>45.150.166/0001-22</t>
  </si>
  <si>
    <t>PALESTINA</t>
  </si>
  <si>
    <t>PREFEITURA MUNICIIPAL DE PALMARES PAULISTA</t>
  </si>
  <si>
    <t>45.126.992/0001-36</t>
  </si>
  <si>
    <t>PALMARES PAULISTA</t>
  </si>
  <si>
    <t>PREFEITURA MUNICIIPAL DE PAULO DE FARIA</t>
  </si>
  <si>
    <t>PAULO DE FARIA</t>
  </si>
  <si>
    <t>PREFEITURA MUNICIIPAL DE POTIRENDABA</t>
  </si>
  <si>
    <t>45.094.901/0001-28</t>
  </si>
  <si>
    <t>PORTIRENDABA</t>
  </si>
  <si>
    <t>PREFEITURA MUNICIIPAL DE SÃO JOSÉ DO RIO PRETO</t>
  </si>
  <si>
    <t xml:space="preserve"> 46.588.950/0001-80</t>
  </si>
  <si>
    <t>REGIONAL SÃO JOSÉ DO RIO PRETO</t>
  </si>
  <si>
    <t>PREFEITURA MUNICIIPAL DE RIOLÂNDIA</t>
  </si>
  <si>
    <t>45.162.864/0001-48</t>
  </si>
  <si>
    <t>RIOLÂNDIA</t>
  </si>
  <si>
    <t>PREFEITURA MUNICIIPAL DE SANTA ADÉLIA</t>
  </si>
  <si>
    <t>46.599.270/0001-61</t>
  </si>
  <si>
    <t>SANTA ADÉLIA</t>
  </si>
  <si>
    <t>PREFEITURA MUNICIIPAL DE SEVERÍNIA</t>
  </si>
  <si>
    <t xml:space="preserve">46.596.235/0001-99 </t>
  </si>
  <si>
    <t>SEVERINIA</t>
  </si>
  <si>
    <t>PREFEITURA MUNICIIPAL DE TANABI</t>
  </si>
  <si>
    <t>45.157.104/0001-42</t>
  </si>
  <si>
    <t>TANABI</t>
  </si>
  <si>
    <t>PREFEITURA MUNICIIPAL DE UBARANA</t>
  </si>
  <si>
    <t>65.708.786/0001-41</t>
  </si>
  <si>
    <t>UBARANA</t>
  </si>
  <si>
    <t>PREFEITURA MUNICIIPAL DE URUPÊS</t>
  </si>
  <si>
    <t xml:space="preserve">45.159.381/0001-94 </t>
  </si>
  <si>
    <t>URUPÊS</t>
  </si>
  <si>
    <t>PREFEITURA MUNICIPAL DE VOTUPORANGA</t>
  </si>
  <si>
    <t>46.599.809/0001-82</t>
  </si>
  <si>
    <t>VOTUPORANGA</t>
  </si>
  <si>
    <t>SÃO JOSÉ DOS CAMPOS</t>
  </si>
  <si>
    <t>PREFEITURA MUNICIPAL  DE  APARECIDA</t>
  </si>
  <si>
    <t>46.680.518/0001-14</t>
  </si>
  <si>
    <t>APARECIDA</t>
  </si>
  <si>
    <t>PREFEITURA MUNICIPAL DE  AREIAS</t>
  </si>
  <si>
    <t>45.195.963/0001-26</t>
  </si>
  <si>
    <t>AREIAS</t>
  </si>
  <si>
    <t>PREFEITURA MUNICIPAL DE CAÇAPAVA</t>
  </si>
  <si>
    <t>45.189.305/0001-21</t>
  </si>
  <si>
    <t>CAÇAPAVA</t>
  </si>
  <si>
    <t>FUNDAÇÃO JOÃO PAULO II</t>
  </si>
  <si>
    <t>50.016.039/0001-75</t>
  </si>
  <si>
    <t>CACHOEIRA PAULISTA</t>
  </si>
  <si>
    <t>PREFEITURA MUNICIPAL DE  CAMPOS DE JORDÃO</t>
  </si>
  <si>
    <t>45.699.626/0001-76</t>
  </si>
  <si>
    <t>CAMPOS DO JORDÃO</t>
  </si>
  <si>
    <t>PREFEITURA MUNICIPAL DE  PINDAMONHANGABA</t>
  </si>
  <si>
    <t>45.226.214/0001-19</t>
  </si>
  <si>
    <t>DISTRITO DE MOREIRA CESAR – PINDAMONHANGABA</t>
  </si>
  <si>
    <t>67.652.750/0001-19</t>
  </si>
  <si>
    <t>FUNDAÇÃO EDUCACIONAL E CULTURAL DE CARAGUATATUBA</t>
  </si>
  <si>
    <t>FUNDACC – CARAGUATATUBA</t>
  </si>
  <si>
    <t>PREFEITURA MUNICIPAL DE  GUARATINGUETÁ</t>
  </si>
  <si>
    <t>46.680.500/0001-12</t>
  </si>
  <si>
    <t>GUARATINGUETÁ</t>
  </si>
  <si>
    <t>PREFEITURA MUNICIPAL DE  ILHABELA</t>
  </si>
  <si>
    <t>46.482.865/0001-32</t>
  </si>
  <si>
    <t>ILHABELA</t>
  </si>
  <si>
    <t>PREFEITURA MUNICIPAL DE  LAGOINHA</t>
  </si>
  <si>
    <t>45.167.111/0001-25</t>
  </si>
  <si>
    <t>LAGOINHA</t>
  </si>
  <si>
    <t>PREFEITURA MUNICIPAL DE  LORENA</t>
  </si>
  <si>
    <t>47.563.739/0001-75</t>
  </si>
  <si>
    <t>LORENA</t>
  </si>
  <si>
    <t>PREFEITURA MUNICIPAL DE  NATIVIDADE DA SERRA</t>
  </si>
  <si>
    <t>45.686.227/0001-70</t>
  </si>
  <si>
    <t>NATIVIDADE DA SERRA</t>
  </si>
  <si>
    <t>PREFEITURA MUNICIPAL  DE PARAIBUNA</t>
  </si>
  <si>
    <t>46.643.474/0001-52</t>
  </si>
  <si>
    <t>PARAIBUNA</t>
  </si>
  <si>
    <t>PINDAMONHANGABA (ARARETAMA)</t>
  </si>
  <si>
    <t>PREFEITURA MUNICIPAL  DE  PIQUETE</t>
  </si>
  <si>
    <t>47.563.325/0001-46</t>
  </si>
  <si>
    <t>PIQUETE</t>
  </si>
  <si>
    <t>45.395.704/0001-49</t>
  </si>
  <si>
    <t>FUNDAÇÃO CULTURAL CASSIANO RICARDO</t>
  </si>
  <si>
    <t>REGIONAL SÃO JOSÉ DOS CAMPOS - CASSIANO RICARDO</t>
  </si>
  <si>
    <t>PREFEITURA MUNICIPAL DE  ROSEIRA</t>
  </si>
  <si>
    <t>45.212.008/0001-50</t>
  </si>
  <si>
    <t>ROSEIRA</t>
  </si>
  <si>
    <t>SÃO FRANCISCO XAVIER – SÃO JOSÉ DOS CAMPOS</t>
  </si>
  <si>
    <t>PREFEITURA MUNICIPAL DE  SÃO JOSÉ DOS CAMPOS</t>
  </si>
  <si>
    <t>46.643.466/0001-06</t>
  </si>
  <si>
    <t>SÃO JOSÉ DOS CAMPOS - PREFEITURA</t>
  </si>
  <si>
    <t>PREFEITURA MUNICIPAL DE  SÃO LUIZ DO PARAITINGA</t>
  </si>
  <si>
    <t>45.176.005/0001-08</t>
  </si>
  <si>
    <t>SÃO LUIZ DO PARAITINGA</t>
  </si>
  <si>
    <t>PREFEITURA MUNICIPAL DE  SILVEIRAS</t>
  </si>
  <si>
    <t>45.192.564/0001-01</t>
  </si>
  <si>
    <t>SILVEIRAS</t>
  </si>
  <si>
    <t>PREFEITURA MUNICIPAL  DE TAUBATÉ</t>
  </si>
  <si>
    <t>72.306.509/0001-78</t>
  </si>
  <si>
    <t>TAUBATÉ</t>
  </si>
  <si>
    <t>PREFEITURA MUNICIPAL DE  UBATUBA</t>
  </si>
  <si>
    <t>46.482.857/0001-96</t>
  </si>
  <si>
    <t>UBATUBA</t>
  </si>
  <si>
    <t>SÃO PAULO</t>
  </si>
  <si>
    <t>PREFEITURA MUNICIPAL DE  ILHA COMPRIDA</t>
  </si>
  <si>
    <t>64.037.872/0001-07</t>
  </si>
  <si>
    <t>ILHA COMPRIDA</t>
  </si>
  <si>
    <t>PREFEITURA MUNICIPAL DE ITANHAEM</t>
  </si>
  <si>
    <t>46.578.498/0001-75</t>
  </si>
  <si>
    <t>ITANHAEM</t>
  </si>
  <si>
    <t>PREFEITURA MUNICIPAL DE  ITARIRI</t>
  </si>
  <si>
    <t>46.578.522/0001-56</t>
  </si>
  <si>
    <t>ITARIRI</t>
  </si>
  <si>
    <t>PREFEITURA MUNICIPAL DE  MIRACATU</t>
  </si>
  <si>
    <t>46.583.654/0001-96</t>
  </si>
  <si>
    <t>MIRACATU</t>
  </si>
  <si>
    <t>PREFEITURA MUNICIPAL DE  MONGAGUA</t>
  </si>
  <si>
    <t>46.578.506/0001-83</t>
  </si>
  <si>
    <t>MONGAGUA</t>
  </si>
  <si>
    <t>PREFEITURA MUNICIPAL DE PEDRO DE TOLEDO</t>
  </si>
  <si>
    <t>46.578.530/0001-12</t>
  </si>
  <si>
    <t>PEDRO DE TOLEDO</t>
  </si>
  <si>
    <t>PREFEITURA MUNICIPAL DE  PERUIBE</t>
  </si>
  <si>
    <t>46.578.514/0001-20</t>
  </si>
  <si>
    <t>PERUIBE</t>
  </si>
  <si>
    <t>PREFEITURA MUNICIPAL DE SANTOS</t>
  </si>
  <si>
    <t>582000150/001-83</t>
  </si>
  <si>
    <t>REGIONAL SANTOS</t>
  </si>
  <si>
    <t>PREFEITURA MUNICIPAL DE  REGISTRO</t>
  </si>
  <si>
    <t>45.685.872/0001-79</t>
  </si>
  <si>
    <t>REGISTRO</t>
  </si>
  <si>
    <t>PREFEITURA MUNICIPAL  DE SANTOS</t>
  </si>
  <si>
    <t>58.200.015/0001-83</t>
  </si>
  <si>
    <t>SANTOS ZONA NOROESTE</t>
  </si>
  <si>
    <t>PREFEITURA MUNICIPAL DE  SÃO VICENTE</t>
  </si>
  <si>
    <t>46.177.523/0001-09</t>
  </si>
  <si>
    <t>SÃO VICENTE</t>
  </si>
  <si>
    <t>PREFEITURA MUNICIPAL DE  SETE BARRAS</t>
  </si>
  <si>
    <t>46.587.275/0001-74</t>
  </si>
  <si>
    <t>SETE BARRAS</t>
  </si>
  <si>
    <t>SOROCABA</t>
  </si>
  <si>
    <t>PREFEITURA MUNICIPAL DE   ARAÇOIABA DA SERRA</t>
  </si>
  <si>
    <t> 46.634.069/0001-78 </t>
  </si>
  <si>
    <t>ARAÇOIABA DA SERRA</t>
  </si>
  <si>
    <t>PREFEITURA MUNICIPAL DA ESTÂNCIA TURÍSTICA DE AVARÉ</t>
  </si>
  <si>
    <t>46.634.168/0001-50</t>
  </si>
  <si>
    <t>AVARÉ</t>
  </si>
  <si>
    <t>PREFEITURA MUNICIPAL DE BOTUCATU</t>
  </si>
  <si>
    <t> 46.634.101/0001-15 </t>
  </si>
  <si>
    <t>BOTUCATU</t>
  </si>
  <si>
    <t>PREFEITURA MUNICIPAL DE CAPELA DO ALTO</t>
  </si>
  <si>
    <t>46.634.077/0001-14</t>
  </si>
  <si>
    <t>CAPELA DO ALTO</t>
  </si>
  <si>
    <t>PREFEITURA MUNICIPAL DE CERQUILHO</t>
  </si>
  <si>
    <t> 46.634.614/0001-26</t>
  </si>
  <si>
    <t>CERQUILHO</t>
  </si>
  <si>
    <t>PREFEITURA MUNICIPAL DE ITAPETININGA</t>
  </si>
  <si>
    <t>46.634.291/0001-70</t>
  </si>
  <si>
    <t>ITAPETININGA</t>
  </si>
  <si>
    <t>PREFEITURA MUNICIPA DE CONCHAS</t>
  </si>
  <si>
    <t>46.634.119/0001-17</t>
  </si>
  <si>
    <t>CONCHAS</t>
  </si>
  <si>
    <t>PREFEITURA MUNICIPAL DE GUAREÍ</t>
  </si>
  <si>
    <t>46.634.267/0001-31</t>
  </si>
  <si>
    <t>GUAREÍ</t>
  </si>
  <si>
    <t>PREFEITURA MUNIICPAL DE IBIÚNA</t>
  </si>
  <si>
    <t>IBIÚNA</t>
  </si>
  <si>
    <t>PREFEITURA MUNICIPAL DE ITATINGA</t>
  </si>
  <si>
    <t>46.634.127/0001-63</t>
  </si>
  <si>
    <t>ITATINGA</t>
  </si>
  <si>
    <t>PREFEITURA DA ESTÂNCIA TURÍSTICA DE ITU</t>
  </si>
  <si>
    <t>46.634.440/0001-00 </t>
  </si>
  <si>
    <t>ITÚ</t>
  </si>
  <si>
    <t>PREFEITURA MUNICIPAL DE MAIRINQUE</t>
  </si>
  <si>
    <t> 45.944.428/0001-20 </t>
  </si>
  <si>
    <t>MAIRINQUE</t>
  </si>
  <si>
    <t>PREFEITURA MUNICIPAL DE PIEDADE</t>
  </si>
  <si>
    <t> 46.634.457/0001-59</t>
  </si>
  <si>
    <t>PIEDADE</t>
  </si>
  <si>
    <t>PREFEITURA MUNICIPAL DE PILAR DO SUL</t>
  </si>
  <si>
    <t>46.634.473/0001-41</t>
  </si>
  <si>
    <t>PILAR DO SUL</t>
  </si>
  <si>
    <t>PREFEITURA MUNICIPAL DE PORTO FELIZ</t>
  </si>
  <si>
    <t>46.634.507/0001-06</t>
  </si>
  <si>
    <t>PORTO FELIZ</t>
  </si>
  <si>
    <t>PREFEITURA MUNICIPAL DE SOROCABA</t>
  </si>
  <si>
    <t>46.634.044/0001-74</t>
  </si>
  <si>
    <t>REGIONAL SOROCABA</t>
  </si>
  <si>
    <t>PREFEITURA DA ESTÂNCIA TURÍSTICA DE SALTO</t>
  </si>
  <si>
    <t>SALTO</t>
  </si>
  <si>
    <t>PREFEITURA MUNICIPAL DE SÃO MANUEL</t>
  </si>
  <si>
    <t>46.634.523/0001-90</t>
  </si>
  <si>
    <t>SÃO MANUEL</t>
  </si>
  <si>
    <t>PREFEITURA MUNICIPAL DE SÃO MIGUEL ARCANJO</t>
  </si>
  <si>
    <t>46.634.333/0001-73</t>
  </si>
  <si>
    <t>SÃO MIGUEL ARCANJO</t>
  </si>
  <si>
    <t>PREFEITURA MUNICIPAL DE SÃO ROQUE</t>
  </si>
  <si>
    <t>70.946.009/0001-75 </t>
  </si>
  <si>
    <t>SÃO ROQUE</t>
  </si>
  <si>
    <t>PREFEITURA MUNICIPAL DE TIETÊ</t>
  </si>
  <si>
    <t>46.634.598/0001-71</t>
  </si>
  <si>
    <t>TIETÊ</t>
  </si>
  <si>
    <t>PREFEITURA MUNICIPAL DE VOTORANTIM</t>
  </si>
  <si>
    <t> 46.634.051/0001-76</t>
  </si>
  <si>
    <t>VOTORANTIM</t>
  </si>
  <si>
    <t>FUNDAÇÃO CENTRO DE ATENDIMENTO SOCIOEDUCATIVO AO ADOLESCENTE - CASA</t>
  </si>
  <si>
    <t>44.480.283/0001-91</t>
  </si>
  <si>
    <t>POLO CASA</t>
  </si>
  <si>
    <t>CASA ARAÇÁ CI</t>
  </si>
  <si>
    <t>CASA ARAÇA CIP</t>
  </si>
  <si>
    <t>CASA ARAÇATUBA</t>
  </si>
  <si>
    <t>CASA IARAS I (ANTIGA RIO NOVO)</t>
  </si>
  <si>
    <t>CASA IARAS II ( ANTIGA TRÊS RIOS)</t>
  </si>
  <si>
    <t>CASA MADRE TEREZA DE CALCUTÁ 1</t>
  </si>
  <si>
    <t xml:space="preserve">CASA MADRE TEREZA DE CALCUTÁ 2 </t>
  </si>
  <si>
    <t>CASA ANDORINHA</t>
  </si>
  <si>
    <t>CASA CAMPINAS (ANTIGA ANHANGUERA II)</t>
  </si>
  <si>
    <t>CASA JEQUITIBÁ</t>
  </si>
  <si>
    <t>CASA MAESTRO CARLOS GOMES (ANTIGA ANHANGUERA I)</t>
  </si>
  <si>
    <t>CASA BAURU</t>
  </si>
  <si>
    <t>CASA MARÍLIA</t>
  </si>
  <si>
    <t xml:space="preserve">CASA NELSON MANDELA </t>
  </si>
  <si>
    <t>CASA RIO DOURADO – LINS II</t>
  </si>
  <si>
    <t xml:space="preserve">CASA VITÓRIA RÉGIA – LINS I </t>
  </si>
  <si>
    <t>CASA IRAPURU I</t>
  </si>
  <si>
    <t>CASA IRAPURU II</t>
  </si>
  <si>
    <t>PREFEITURA MUNICIPAL DE VIRADOURO</t>
  </si>
  <si>
    <t>VIRADOURO</t>
  </si>
  <si>
    <t xml:space="preserve">CASA OURO VERDE </t>
  </si>
  <si>
    <t>CASA RIO PARDO</t>
  </si>
  <si>
    <t>CASA SERTÃOZINHO</t>
  </si>
  <si>
    <t xml:space="preserve">CASA TAQUARITINGA </t>
  </si>
  <si>
    <t>CASA ARARAQUARA (UI)</t>
  </si>
  <si>
    <t>CASA ARARAQUARA (UIP)</t>
  </si>
  <si>
    <t>CASA SÃO CARLOS</t>
  </si>
  <si>
    <t>CASA MIRASSOL</t>
  </si>
  <si>
    <t>CASA TANABI</t>
  </si>
  <si>
    <t>CASA JACAREÍ</t>
  </si>
  <si>
    <t>CASA CHIQUINHA GONZAGA (CI)</t>
  </si>
  <si>
    <t>CASA BOM RETIRO</t>
  </si>
  <si>
    <t>CASA GUARUJÁ (CI)</t>
  </si>
  <si>
    <t>CASA GUARUJÁ (CIP)</t>
  </si>
  <si>
    <t xml:space="preserve">CASA IPÊ (UI 22) </t>
  </si>
  <si>
    <t>CASA ITAPARICA</t>
  </si>
  <si>
    <t>CASA ITAQUAQUECETUBA</t>
  </si>
  <si>
    <t>CASA JUQUIÁ</t>
  </si>
  <si>
    <t>CASA MONGAGUÁ</t>
  </si>
  <si>
    <t>CASA NOGUEIRA</t>
  </si>
  <si>
    <t>FUNDAÇÃO CASA</t>
  </si>
  <si>
    <t>CASA NOVA AROEIRA</t>
  </si>
  <si>
    <t xml:space="preserve">CASA NOVO TEMPO </t>
  </si>
  <si>
    <t>CASA OSASCO I</t>
  </si>
  <si>
    <t>CASA OSASCO II</t>
  </si>
  <si>
    <t>CASA PERUÍBE</t>
  </si>
  <si>
    <t>CASA PIRITUBA</t>
  </si>
  <si>
    <t>CASA RIO NEGRO (ANTIGA UI 25) – FRANCO DA ROCHA</t>
  </si>
  <si>
    <t>CASA RIO PARANÁ (UIP 07)</t>
  </si>
  <si>
    <t>CASA RIO TÂMISA (ANTIGA UI 36)</t>
  </si>
  <si>
    <t>CASA RIO TOCANTINS (UIP 11)</t>
  </si>
  <si>
    <t>CASA RUTH PISTORI</t>
  </si>
  <si>
    <t>CASA TAPAJÓS (ANTIGA UI 29) – FRANCO DA ROCHA</t>
  </si>
  <si>
    <t>CASA TOPÁZIO</t>
  </si>
  <si>
    <t>CASA VILA LEOPOLDINA</t>
  </si>
  <si>
    <t>CASA VILA SÃO VICENTE</t>
  </si>
  <si>
    <t>CASA BOTUCATU</t>
  </si>
  <si>
    <t>CASA CERQUEIRA CÉSAR 1 (FEMININA)</t>
  </si>
  <si>
    <t>CASA CERQUEIRA CÉSAR 2 (FEMININA)</t>
  </si>
  <si>
    <t xml:space="preserve">CASA CERQUEIRA CÉSAR 3 </t>
  </si>
  <si>
    <t>CASA ESPERANÇA - ITAPETININGA</t>
  </si>
  <si>
    <t>CASA SOROCABA 1 (DOM LUCIANO )</t>
  </si>
  <si>
    <t>CASA SOROCABA 2 (DOM LUCIANO )</t>
  </si>
  <si>
    <t>CASA SOROCABA 3 (MÓDULO 1 / 2 e 3)</t>
  </si>
  <si>
    <t>NÃO POSSUI PARCERIA</t>
  </si>
  <si>
    <r>
      <t>ACORDO DE COOPERAÇÃO n</t>
    </r>
    <r>
      <rPr>
        <b/>
        <sz val="12"/>
        <color rgb="FF222222"/>
        <rFont val="Calibri"/>
        <family val="2"/>
      </rPr>
      <t xml:space="preserve">° </t>
    </r>
    <r>
      <rPr>
        <sz val="12"/>
        <color rgb="FF222222"/>
        <rFont val="Calibri"/>
        <family val="2"/>
      </rPr>
      <t>005/2021</t>
    </r>
  </si>
  <si>
    <t>CASA ANITA GARIBALDI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</si>
</sst>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dd\-mm\-yyyy"/>
    <numFmt numFmtId="166" formatCode="[&lt;=0]dd/mm/yy;@"/>
  </numFmts>
  <fonts count="14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21"/>
      <name val="Cambria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222222"/>
      <name val="Calibri"/>
      <family val="2"/>
    </font>
    <font>
      <sz val="12"/>
      <color rgb="FF22222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 style="thin">
        <color rgb="FF212121"/>
      </right>
      <top style="thin">
        <color rgb="FF212121"/>
      </top>
      <bottom style="thin">
        <color rgb="FF212121"/>
      </bottom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212121"/>
      </left>
      <right style="thin">
        <color rgb="FF212121"/>
      </right>
      <top/>
      <bottom style="thin">
        <color rgb="FF21212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8" fillId="0" borderId="46" xfId="2" applyFont="1" applyFill="1" applyBorder="1" applyAlignment="1" applyProtection="1">
      <alignment horizontal="left" wrapText="1"/>
    </xf>
    <xf numFmtId="0" fontId="8" fillId="0" borderId="47" xfId="2" applyFont="1" applyFill="1" applyBorder="1" applyAlignment="1" applyProtection="1">
      <alignment horizontal="left"/>
    </xf>
    <xf numFmtId="0" fontId="5" fillId="0" borderId="5" xfId="2" applyFont="1" applyFill="1" applyBorder="1" applyAlignment="1">
      <alignment horizontal="left" wrapText="1"/>
    </xf>
    <xf numFmtId="0" fontId="5" fillId="0" borderId="6" xfId="2" applyFont="1" applyFill="1" applyBorder="1" applyAlignment="1">
      <alignment horizontal="left" wrapText="1"/>
    </xf>
    <xf numFmtId="0" fontId="5" fillId="0" borderId="7" xfId="2" applyFont="1" applyFill="1" applyBorder="1" applyAlignment="1">
      <alignment horizontal="left" wrapText="1"/>
    </xf>
    <xf numFmtId="0" fontId="5" fillId="0" borderId="8" xfId="2" applyFont="1" applyFill="1" applyBorder="1" applyAlignment="1">
      <alignment horizontal="left" wrapText="1"/>
    </xf>
    <xf numFmtId="0" fontId="5" fillId="0" borderId="9" xfId="2" applyFont="1" applyFill="1" applyBorder="1" applyAlignment="1">
      <alignment horizontal="left" wrapText="1"/>
    </xf>
    <xf numFmtId="0" fontId="5" fillId="0" borderId="10" xfId="2" applyFont="1" applyFill="1" applyBorder="1" applyAlignment="1">
      <alignment horizontal="left" wrapText="1"/>
    </xf>
    <xf numFmtId="0" fontId="7" fillId="0" borderId="11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3" xfId="2" applyFont="1" applyBorder="1" applyAlignment="1">
      <alignment horizontal="left"/>
    </xf>
    <xf numFmtId="0" fontId="8" fillId="0" borderId="48" xfId="2" applyFont="1" applyFill="1" applyBorder="1" applyAlignment="1" applyProtection="1">
      <alignment horizontal="left" wrapText="1"/>
    </xf>
    <xf numFmtId="0" fontId="5" fillId="0" borderId="14" xfId="2" applyFont="1" applyFill="1" applyBorder="1" applyAlignment="1">
      <alignment horizontal="left" wrapText="1"/>
    </xf>
    <xf numFmtId="0" fontId="5" fillId="0" borderId="15" xfId="2" applyFont="1" applyFill="1" applyBorder="1" applyAlignment="1">
      <alignment horizontal="left" wrapText="1"/>
    </xf>
    <xf numFmtId="0" fontId="7" fillId="0" borderId="1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7" xfId="2" applyFont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0" fontId="5" fillId="0" borderId="18" xfId="2" applyFont="1" applyFill="1" applyBorder="1" applyAlignment="1">
      <alignment horizontal="left" wrapText="1"/>
    </xf>
    <xf numFmtId="0" fontId="5" fillId="0" borderId="19" xfId="2" applyFont="1" applyFill="1" applyBorder="1" applyAlignment="1">
      <alignment horizontal="left" wrapText="1"/>
    </xf>
    <xf numFmtId="0" fontId="5" fillId="0" borderId="20" xfId="2" applyFont="1" applyFill="1" applyBorder="1" applyAlignment="1">
      <alignment horizontal="left" wrapText="1"/>
    </xf>
    <xf numFmtId="0" fontId="5" fillId="0" borderId="13" xfId="2" applyFont="1" applyFill="1" applyBorder="1" applyAlignment="1">
      <alignment horizontal="left" wrapText="1"/>
    </xf>
    <xf numFmtId="0" fontId="5" fillId="0" borderId="21" xfId="2" applyFont="1" applyFill="1" applyBorder="1" applyAlignment="1">
      <alignment horizontal="left" wrapText="1"/>
    </xf>
    <xf numFmtId="0" fontId="5" fillId="0" borderId="22" xfId="2" applyFont="1" applyFill="1" applyBorder="1" applyAlignment="1">
      <alignment horizontal="left" wrapText="1"/>
    </xf>
    <xf numFmtId="0" fontId="7" fillId="0" borderId="6" xfId="2" applyFont="1" applyBorder="1" applyAlignment="1">
      <alignment horizontal="left" wrapText="1"/>
    </xf>
    <xf numFmtId="0" fontId="5" fillId="0" borderId="4" xfId="2" applyFont="1" applyFill="1" applyBorder="1" applyAlignment="1">
      <alignment horizontal="left" wrapText="1"/>
    </xf>
    <xf numFmtId="1" fontId="7" fillId="0" borderId="4" xfId="2" applyNumberFormat="1" applyFont="1" applyBorder="1" applyAlignment="1">
      <alignment horizontal="left"/>
    </xf>
    <xf numFmtId="0" fontId="7" fillId="0" borderId="4" xfId="2" applyFont="1" applyFill="1" applyBorder="1" applyAlignment="1">
      <alignment horizontal="left" wrapText="1"/>
    </xf>
    <xf numFmtId="0" fontId="5" fillId="0" borderId="23" xfId="2" applyFont="1" applyFill="1" applyBorder="1" applyAlignment="1">
      <alignment horizontal="left" wrapText="1"/>
    </xf>
    <xf numFmtId="1" fontId="7" fillId="0" borderId="24" xfId="2" applyNumberFormat="1" applyFont="1" applyBorder="1" applyAlignment="1">
      <alignment horizontal="left"/>
    </xf>
    <xf numFmtId="0" fontId="8" fillId="0" borderId="6" xfId="2" applyFont="1" applyFill="1" applyBorder="1" applyAlignment="1">
      <alignment horizontal="left" wrapText="1"/>
    </xf>
    <xf numFmtId="0" fontId="5" fillId="0" borderId="1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14" fontId="5" fillId="0" borderId="6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5" fillId="0" borderId="6" xfId="0" applyFont="1" applyFill="1" applyBorder="1" applyAlignment="1">
      <alignment horizontal="left"/>
    </xf>
    <xf numFmtId="0" fontId="5" fillId="0" borderId="26" xfId="0" applyFont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28" xfId="2" applyFont="1" applyFill="1" applyBorder="1" applyAlignment="1">
      <alignment horizontal="left" wrapText="1"/>
    </xf>
    <xf numFmtId="0" fontId="9" fillId="0" borderId="49" xfId="0" applyFont="1" applyBorder="1" applyAlignment="1">
      <alignment horizontal="left"/>
    </xf>
    <xf numFmtId="0" fontId="9" fillId="0" borderId="49" xfId="0" applyFont="1" applyBorder="1" applyAlignment="1">
      <alignment horizontal="left" wrapText="1"/>
    </xf>
    <xf numFmtId="0" fontId="5" fillId="0" borderId="21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6" xfId="0" applyFont="1" applyFill="1" applyBorder="1" applyAlignment="1">
      <alignment horizontal="left"/>
    </xf>
    <xf numFmtId="164" fontId="6" fillId="2" borderId="29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5" borderId="30" xfId="0" applyNumberFormat="1" applyFont="1" applyFill="1" applyBorder="1" applyAlignment="1">
      <alignment horizontal="center" wrapText="1"/>
    </xf>
    <xf numFmtId="164" fontId="6" fillId="5" borderId="31" xfId="0" applyNumberFormat="1" applyFont="1" applyFill="1" applyBorder="1" applyAlignment="1">
      <alignment horizontal="center" wrapText="1"/>
    </xf>
    <xf numFmtId="14" fontId="5" fillId="0" borderId="32" xfId="0" applyNumberFormat="1" applyFont="1" applyFill="1" applyBorder="1" applyAlignment="1">
      <alignment horizontal="center"/>
    </xf>
    <xf numFmtId="14" fontId="5" fillId="0" borderId="25" xfId="0" applyNumberFormat="1" applyFont="1" applyFill="1" applyBorder="1" applyAlignment="1">
      <alignment horizontal="center"/>
    </xf>
    <xf numFmtId="14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14" fontId="5" fillId="0" borderId="11" xfId="0" applyNumberFormat="1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/>
    </xf>
    <xf numFmtId="165" fontId="9" fillId="0" borderId="49" xfId="0" applyNumberFormat="1" applyFont="1" applyFill="1" applyBorder="1" applyAlignment="1">
      <alignment horizontal="center"/>
    </xf>
    <xf numFmtId="165" fontId="9" fillId="0" borderId="49" xfId="0" applyNumberFormat="1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165" fontId="9" fillId="0" borderId="50" xfId="0" applyNumberFormat="1" applyFont="1" applyFill="1" applyBorder="1" applyAlignment="1">
      <alignment horizontal="center"/>
    </xf>
    <xf numFmtId="166" fontId="9" fillId="0" borderId="49" xfId="0" applyNumberFormat="1" applyFont="1" applyFill="1" applyBorder="1" applyAlignment="1">
      <alignment horizontal="center"/>
    </xf>
    <xf numFmtId="165" fontId="8" fillId="0" borderId="48" xfId="0" applyNumberFormat="1" applyFont="1" applyFill="1" applyBorder="1" applyAlignment="1">
      <alignment horizontal="center"/>
    </xf>
    <xf numFmtId="165" fontId="8" fillId="0" borderId="51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 wrapText="1"/>
    </xf>
    <xf numFmtId="165" fontId="8" fillId="0" borderId="6" xfId="0" applyNumberFormat="1" applyFont="1" applyFill="1" applyBorder="1" applyAlignment="1">
      <alignment horizontal="center"/>
    </xf>
    <xf numFmtId="164" fontId="6" fillId="5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6" fillId="2" borderId="33" xfId="3" applyFont="1" applyFill="1" applyBorder="1" applyAlignment="1">
      <alignment horizontal="center" vertical="center" wrapText="1"/>
    </xf>
    <xf numFmtId="164" fontId="6" fillId="2" borderId="31" xfId="0" applyNumberFormat="1" applyFont="1" applyFill="1" applyBorder="1" applyAlignment="1">
      <alignment horizontal="center" vertical="center" wrapText="1"/>
    </xf>
    <xf numFmtId="164" fontId="6" fillId="5" borderId="29" xfId="0" applyNumberFormat="1" applyFont="1" applyFill="1" applyBorder="1" applyAlignment="1">
      <alignment horizontal="center" wrapText="1"/>
    </xf>
    <xf numFmtId="0" fontId="5" fillId="0" borderId="34" xfId="2" applyFont="1" applyFill="1" applyBorder="1" applyAlignment="1">
      <alignment horizontal="left" wrapText="1"/>
    </xf>
    <xf numFmtId="0" fontId="5" fillId="0" borderId="35" xfId="2" applyFont="1" applyFill="1" applyBorder="1" applyAlignment="1">
      <alignment horizontal="left" wrapText="1"/>
    </xf>
    <xf numFmtId="0" fontId="5" fillId="0" borderId="35" xfId="1" applyFont="1" applyFill="1" applyBorder="1" applyAlignment="1">
      <alignment horizontal="left"/>
    </xf>
    <xf numFmtId="14" fontId="5" fillId="0" borderId="36" xfId="0" applyNumberFormat="1" applyFont="1" applyFill="1" applyBorder="1" applyAlignment="1">
      <alignment horizontal="center"/>
    </xf>
    <xf numFmtId="14" fontId="5" fillId="0" borderId="37" xfId="0" applyNumberFormat="1" applyFont="1" applyFill="1" applyBorder="1" applyAlignment="1">
      <alignment horizontal="center"/>
    </xf>
    <xf numFmtId="14" fontId="5" fillId="0" borderId="35" xfId="0" applyNumberFormat="1" applyFont="1" applyFill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6" fillId="2" borderId="6" xfId="3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 wrapText="1"/>
    </xf>
    <xf numFmtId="14" fontId="5" fillId="0" borderId="39" xfId="0" applyNumberFormat="1" applyFont="1" applyFill="1" applyBorder="1" applyAlignment="1">
      <alignment horizontal="center" wrapText="1"/>
    </xf>
    <xf numFmtId="14" fontId="5" fillId="0" borderId="21" xfId="0" applyNumberFormat="1" applyFont="1" applyFill="1" applyBorder="1" applyAlignment="1">
      <alignment horizontal="center" wrapText="1"/>
    </xf>
    <xf numFmtId="14" fontId="5" fillId="0" borderId="35" xfId="0" applyNumberFormat="1" applyFont="1" applyFill="1" applyBorder="1" applyAlignment="1">
      <alignment horizontal="center" wrapText="1"/>
    </xf>
    <xf numFmtId="0" fontId="5" fillId="6" borderId="21" xfId="2" applyFont="1" applyFill="1" applyBorder="1" applyAlignment="1">
      <alignment horizontal="left" wrapText="1"/>
    </xf>
    <xf numFmtId="0" fontId="5" fillId="6" borderId="22" xfId="2" applyFont="1" applyFill="1" applyBorder="1" applyAlignment="1">
      <alignment horizontal="left" wrapText="1"/>
    </xf>
    <xf numFmtId="0" fontId="7" fillId="0" borderId="9" xfId="2" applyFont="1" applyFill="1" applyBorder="1" applyAlignment="1">
      <alignment horizontal="left" wrapText="1"/>
    </xf>
    <xf numFmtId="0" fontId="11" fillId="0" borderId="13" xfId="2" applyFont="1" applyFill="1" applyBorder="1" applyAlignment="1">
      <alignment horizontal="left" wrapText="1"/>
    </xf>
    <xf numFmtId="0" fontId="11" fillId="0" borderId="13" xfId="2" applyFont="1" applyBorder="1" applyAlignment="1">
      <alignment horizontal="left"/>
    </xf>
    <xf numFmtId="0" fontId="11" fillId="0" borderId="48" xfId="2" applyFont="1" applyFill="1" applyBorder="1" applyAlignment="1" applyProtection="1">
      <alignment horizontal="left" wrapText="1"/>
    </xf>
    <xf numFmtId="0" fontId="9" fillId="0" borderId="50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165" fontId="9" fillId="0" borderId="52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5" fillId="0" borderId="42" xfId="2" applyFont="1" applyFill="1" applyBorder="1" applyAlignment="1">
      <alignment horizontal="left" wrapText="1"/>
    </xf>
    <xf numFmtId="0" fontId="8" fillId="0" borderId="53" xfId="2" applyFont="1" applyFill="1" applyBorder="1" applyAlignment="1" applyProtection="1">
      <alignment horizontal="left" wrapText="1"/>
    </xf>
    <xf numFmtId="0" fontId="8" fillId="0" borderId="54" xfId="2" applyFont="1" applyFill="1" applyBorder="1" applyAlignment="1" applyProtection="1">
      <alignment horizontal="left"/>
    </xf>
    <xf numFmtId="0" fontId="5" fillId="0" borderId="43" xfId="2" applyFont="1" applyFill="1" applyBorder="1" applyAlignment="1">
      <alignment horizontal="left" wrapText="1"/>
    </xf>
    <xf numFmtId="0" fontId="5" fillId="0" borderId="44" xfId="2" applyFont="1" applyFill="1" applyBorder="1" applyAlignment="1">
      <alignment horizontal="left" wrapText="1"/>
    </xf>
    <xf numFmtId="49" fontId="5" fillId="0" borderId="44" xfId="0" applyNumberFormat="1" applyFont="1" applyFill="1" applyBorder="1" applyAlignment="1">
      <alignment horizontal="left"/>
    </xf>
    <xf numFmtId="165" fontId="8" fillId="0" borderId="55" xfId="0" applyNumberFormat="1" applyFont="1" applyFill="1" applyBorder="1" applyAlignment="1">
      <alignment horizontal="center"/>
    </xf>
    <xf numFmtId="165" fontId="8" fillId="0" borderId="56" xfId="0" applyNumberFormat="1" applyFont="1" applyFill="1" applyBorder="1" applyAlignment="1">
      <alignment horizontal="center"/>
    </xf>
    <xf numFmtId="14" fontId="5" fillId="0" borderId="43" xfId="0" applyNumberFormat="1" applyFont="1" applyFill="1" applyBorder="1" applyAlignment="1">
      <alignment horizontal="center" wrapText="1"/>
    </xf>
    <xf numFmtId="14" fontId="5" fillId="0" borderId="45" xfId="0" applyNumberFormat="1" applyFont="1" applyFill="1" applyBorder="1" applyAlignment="1">
      <alignment horizontal="center" wrapText="1"/>
    </xf>
    <xf numFmtId="0" fontId="9" fillId="0" borderId="57" xfId="0" applyFont="1" applyBorder="1" applyAlignment="1">
      <alignment horizontal="left"/>
    </xf>
    <xf numFmtId="0" fontId="8" fillId="0" borderId="58" xfId="2" applyFont="1" applyFill="1" applyBorder="1" applyAlignment="1" applyProtection="1">
      <alignment horizontal="left" wrapText="1"/>
    </xf>
    <xf numFmtId="0" fontId="5" fillId="0" borderId="35" xfId="0" applyFont="1" applyFill="1" applyBorder="1" applyAlignment="1">
      <alignment horizontal="left"/>
    </xf>
    <xf numFmtId="165" fontId="8" fillId="0" borderId="58" xfId="0" applyNumberFormat="1" applyFont="1" applyFill="1" applyBorder="1" applyAlignment="1">
      <alignment horizontal="center"/>
    </xf>
    <xf numFmtId="165" fontId="8" fillId="0" borderId="59" xfId="0" applyNumberFormat="1" applyFont="1" applyFill="1" applyBorder="1" applyAlignment="1">
      <alignment horizontal="center"/>
    </xf>
    <xf numFmtId="0" fontId="9" fillId="0" borderId="60" xfId="0" applyFont="1" applyBorder="1" applyAlignment="1">
      <alignment horizontal="left"/>
    </xf>
    <xf numFmtId="0" fontId="8" fillId="0" borderId="6" xfId="2" applyFont="1" applyFill="1" applyBorder="1" applyAlignment="1" applyProtection="1">
      <alignment horizontal="left" wrapText="1"/>
    </xf>
    <xf numFmtId="0" fontId="8" fillId="0" borderId="6" xfId="2" applyFont="1" applyFill="1" applyBorder="1" applyAlignment="1" applyProtection="1">
      <alignment horizontal="left"/>
    </xf>
    <xf numFmtId="14" fontId="5" fillId="0" borderId="6" xfId="0" applyNumberFormat="1" applyFont="1" applyFill="1" applyBorder="1" applyAlignment="1">
      <alignment horizontal="center" wrapText="1"/>
    </xf>
    <xf numFmtId="14" fontId="5" fillId="0" borderId="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5" fillId="0" borderId="36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wrapText="1"/>
    </xf>
    <xf numFmtId="0" fontId="5" fillId="0" borderId="45" xfId="2" applyFont="1" applyFill="1" applyBorder="1" applyAlignment="1">
      <alignment horizontal="center" wrapText="1"/>
    </xf>
    <xf numFmtId="0" fontId="5" fillId="0" borderId="23" xfId="2" applyFont="1" applyFill="1" applyBorder="1" applyAlignment="1">
      <alignment horizontal="center" wrapText="1"/>
    </xf>
    <xf numFmtId="0" fontId="8" fillId="0" borderId="6" xfId="2" applyFont="1" applyFill="1" applyBorder="1" applyAlignment="1" applyProtection="1">
      <alignment horizontal="center" wrapText="1"/>
    </xf>
    <xf numFmtId="14" fontId="5" fillId="0" borderId="26" xfId="0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left"/>
    </xf>
    <xf numFmtId="0" fontId="5" fillId="0" borderId="48" xfId="2" applyFont="1" applyFill="1" applyBorder="1" applyAlignment="1" applyProtection="1">
      <alignment horizontal="left" wrapText="1"/>
    </xf>
    <xf numFmtId="0" fontId="5" fillId="0" borderId="49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5" fillId="7" borderId="5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5">
    <cellStyle name="Normal" xfId="0" builtinId="0"/>
    <cellStyle name="Normal 2" xfId="1"/>
    <cellStyle name="Normal_Implantação 2009" xfId="2"/>
    <cellStyle name="Normal_MUNICIPIOS AGUAR. (3)" xfId="3"/>
    <cellStyle name="Título 5" xfId="4"/>
  </cellStyles>
  <dxfs count="29"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3DEB3D"/>
          <bgColor rgb="FF3DEB3D"/>
        </patternFill>
      </fill>
    </dxf>
    <dxf>
      <fill>
        <patternFill patternType="solid">
          <fgColor rgb="FF958C41"/>
          <bgColor rgb="FF958C41"/>
        </patternFill>
      </fill>
    </dxf>
    <dxf>
      <fill>
        <patternFill>
          <bgColor rgb="FFFFA3A3"/>
        </patternFill>
      </fill>
    </dxf>
    <dxf>
      <fill>
        <patternFill>
          <bgColor rgb="FFFFFFB7"/>
        </patternFill>
      </fill>
    </dxf>
    <dxf>
      <fill>
        <patternFill>
          <bgColor theme="9" tint="0.59996337778862885"/>
        </patternFill>
      </fill>
    </dxf>
    <dxf>
      <fill>
        <patternFill>
          <bgColor rgb="FFFFE5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958C41"/>
          <bgColor rgb="FF958C41"/>
        </patternFill>
      </fill>
    </dxf>
    <dxf>
      <fill>
        <patternFill patternType="solid">
          <fgColor rgb="FF958C41"/>
          <bgColor rgb="FF958C41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3DEB3D"/>
          <bgColor rgb="FF3DEB3D"/>
        </patternFill>
      </fill>
    </dxf>
    <dxf>
      <fill>
        <patternFill patternType="solid">
          <fgColor rgb="FF958C41"/>
          <bgColor rgb="FF958C41"/>
        </patternFill>
      </fill>
    </dxf>
    <dxf>
      <fill>
        <patternFill patternType="solid">
          <fgColor indexed="19"/>
          <bgColor indexed="23"/>
        </patternFill>
      </fill>
    </dxf>
    <dxf>
      <fill>
        <patternFill>
          <bgColor rgb="FF548235"/>
        </patternFill>
      </fill>
    </dxf>
    <dxf>
      <fill>
        <patternFill patternType="solid">
          <fgColor indexed="19"/>
          <bgColor indexed="2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29"/>
          <bgColor indexed="45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9"/>
          <bgColor indexed="23"/>
        </patternFill>
      </fill>
    </dxf>
    <dxf>
      <fill>
        <patternFill>
          <bgColor rgb="FFFFA3A3"/>
        </patternFill>
      </fill>
    </dxf>
    <dxf>
      <fill>
        <patternFill>
          <bgColor rgb="FFFFFFB7"/>
        </patternFill>
      </fill>
    </dxf>
    <dxf>
      <fill>
        <patternFill>
          <bgColor theme="9" tint="0.59996337778862885"/>
        </patternFill>
      </fill>
    </dxf>
    <dxf>
      <fill>
        <patternFill>
          <bgColor rgb="FFFFE5F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58C41"/>
      <rgbColor rgb="00800080"/>
      <rgbColor rgb="00286676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DEB3D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3"/>
  <sheetViews>
    <sheetView showGridLines="0" tabSelected="1" zoomScaleNormal="100" workbookViewId="0">
      <pane ySplit="1" topLeftCell="A261" activePane="bottomLeft" state="frozen"/>
      <selection pane="bottomLeft" activeCell="A263" sqref="A263"/>
    </sheetView>
  </sheetViews>
  <sheetFormatPr defaultColWidth="11.5546875" defaultRowHeight="38.25" customHeight="1" x14ac:dyDescent="0.3"/>
  <cols>
    <col min="1" max="1" width="27.33203125" style="40" bestFit="1" customWidth="1"/>
    <col min="2" max="2" width="59.33203125" style="40" customWidth="1"/>
    <col min="3" max="3" width="18.6640625" style="40" hidden="1" customWidth="1"/>
    <col min="4" max="4" width="33.44140625" style="142" bestFit="1" customWidth="1"/>
    <col min="5" max="5" width="26.5546875" style="40" hidden="1" customWidth="1"/>
    <col min="6" max="6" width="16" style="40" hidden="1" customWidth="1"/>
    <col min="7" max="7" width="25.109375" style="40" hidden="1" customWidth="1"/>
    <col min="8" max="8" width="44.6640625" style="61" customWidth="1"/>
    <col min="9" max="9" width="25.6640625" style="89" bestFit="1" customWidth="1"/>
    <col min="10" max="11" width="16.6640625" style="89" hidden="1" customWidth="1"/>
    <col min="12" max="12" width="23" style="90" hidden="1" customWidth="1"/>
    <col min="13" max="13" width="19.109375" style="90" hidden="1" customWidth="1"/>
    <col min="14" max="14" width="25.88671875" style="91" bestFit="1" customWidth="1"/>
    <col min="15" max="15" width="11.33203125" style="91" bestFit="1" customWidth="1"/>
    <col min="16" max="16" width="16.5546875" style="95" bestFit="1" customWidth="1"/>
    <col min="17" max="17" width="81.6640625" style="62" customWidth="1"/>
    <col min="18" max="18" width="11.5546875" style="62" bestFit="1" customWidth="1"/>
    <col min="19" max="19" width="24.109375" style="62" hidden="1" customWidth="1"/>
    <col min="20" max="20" width="19.88671875" style="62" hidden="1" customWidth="1"/>
    <col min="21" max="21" width="71.6640625" style="62" customWidth="1"/>
    <col min="22" max="22" width="11.5546875" style="2" customWidth="1"/>
    <col min="23" max="16384" width="11.5546875" style="2"/>
  </cols>
  <sheetData>
    <row r="1" spans="1:25" s="4" customFormat="1" ht="38.25" customHeight="1" thickBot="1" x14ac:dyDescent="0.35">
      <c r="A1" s="5" t="s">
        <v>0</v>
      </c>
      <c r="B1" s="96" t="s">
        <v>1</v>
      </c>
      <c r="C1" s="106" t="s">
        <v>2</v>
      </c>
      <c r="D1" s="106" t="s">
        <v>3</v>
      </c>
      <c r="E1" s="106" t="s">
        <v>4</v>
      </c>
      <c r="F1" s="106" t="s">
        <v>2</v>
      </c>
      <c r="G1" s="106" t="s">
        <v>5</v>
      </c>
      <c r="H1" s="107" t="s">
        <v>6</v>
      </c>
      <c r="I1" s="92" t="s">
        <v>7</v>
      </c>
      <c r="J1" s="98" t="s">
        <v>8</v>
      </c>
      <c r="K1" s="66" t="s">
        <v>9</v>
      </c>
      <c r="L1" s="66" t="s">
        <v>10</v>
      </c>
      <c r="M1" s="67" t="s">
        <v>11</v>
      </c>
      <c r="N1" s="92" t="s">
        <v>12</v>
      </c>
      <c r="O1" s="94"/>
      <c r="P1" s="141" t="s">
        <v>13</v>
      </c>
      <c r="Q1" s="65" t="s">
        <v>14</v>
      </c>
      <c r="R1" s="65" t="s">
        <v>15</v>
      </c>
      <c r="S1" s="64" t="s">
        <v>16</v>
      </c>
      <c r="T1" s="97" t="s">
        <v>17</v>
      </c>
      <c r="U1" s="65" t="s">
        <v>18</v>
      </c>
      <c r="V1" s="2"/>
    </row>
    <row r="2" spans="1:25" ht="38.25" customHeight="1" x14ac:dyDescent="0.3">
      <c r="A2" s="19" t="s">
        <v>19</v>
      </c>
      <c r="B2" s="9" t="s">
        <v>20</v>
      </c>
      <c r="C2" s="99" t="s">
        <v>21</v>
      </c>
      <c r="D2" s="143" t="s">
        <v>22</v>
      </c>
      <c r="E2" s="10"/>
      <c r="F2" s="10"/>
      <c r="G2" s="100" t="s">
        <v>6</v>
      </c>
      <c r="H2" s="101" t="s">
        <v>23</v>
      </c>
      <c r="I2" s="102">
        <v>43770</v>
      </c>
      <c r="J2" s="68">
        <v>43411</v>
      </c>
      <c r="K2" s="69">
        <f t="shared" ref="K2:K33" ca="1" si="0">TODAY()</f>
        <v>44533</v>
      </c>
      <c r="L2" s="70" t="str">
        <f t="shared" ref="L2:L33" ca="1" si="1">IF(N2&lt;K2,"VENCIDO",IF(K2&lt;J2,"DENTRO DO PRAZO","ALERTA DE VENCIMENTO"))</f>
        <v>VENCIDO</v>
      </c>
      <c r="M2" s="71" t="str">
        <f t="shared" ref="M2:M33" si="2">IF(G2="POLO CASA","FUNDAÇÃO CASA",IF(G2="FECHADO","FECHADO",""))</f>
        <v/>
      </c>
      <c r="N2" s="103">
        <v>44501</v>
      </c>
      <c r="O2" s="73">
        <f ca="1">TODAY()</f>
        <v>44533</v>
      </c>
      <c r="P2" s="104" t="str">
        <f ca="1">IF(N2&lt;O2,"VENCIDO","DENTRO DO PRAZO")</f>
        <v>VENCIDO</v>
      </c>
      <c r="Q2" s="108" t="s">
        <v>24</v>
      </c>
      <c r="R2" s="110" t="s">
        <v>25</v>
      </c>
      <c r="S2" s="43" t="str">
        <f ca="1">IF(M2="",L2,M2)</f>
        <v>VENCIDO</v>
      </c>
      <c r="T2" s="43" t="str">
        <f ca="1">IF(S2="",M2,S2)</f>
        <v>VENCIDO</v>
      </c>
      <c r="U2" s="105"/>
    </row>
    <row r="3" spans="1:25" ht="38.25" customHeight="1" x14ac:dyDescent="0.3">
      <c r="A3" s="20" t="s">
        <v>19</v>
      </c>
      <c r="B3" s="10" t="s">
        <v>26</v>
      </c>
      <c r="C3" s="11" t="s">
        <v>27</v>
      </c>
      <c r="D3" s="144" t="s">
        <v>22</v>
      </c>
      <c r="E3" s="12"/>
      <c r="F3" s="12"/>
      <c r="G3" s="9" t="s">
        <v>6</v>
      </c>
      <c r="H3" s="44" t="s">
        <v>28</v>
      </c>
      <c r="I3" s="72">
        <v>43770</v>
      </c>
      <c r="J3" s="72">
        <v>43268</v>
      </c>
      <c r="K3" s="73">
        <f t="shared" ca="1" si="0"/>
        <v>44533</v>
      </c>
      <c r="L3" s="74" t="str">
        <f t="shared" ca="1" si="1"/>
        <v>VENCIDO</v>
      </c>
      <c r="M3" s="75" t="str">
        <f t="shared" si="2"/>
        <v/>
      </c>
      <c r="N3" s="76">
        <v>44501</v>
      </c>
      <c r="O3" s="73">
        <f t="shared" ref="O3:O66" ca="1" si="3">TODAY()</f>
        <v>44533</v>
      </c>
      <c r="P3" s="45" t="str">
        <f t="shared" ref="P3:P66" ca="1" si="4">IF(N3&lt;O3,"VENCIDO","DENTRO DO PRAZO")</f>
        <v>VENCIDO</v>
      </c>
      <c r="Q3" s="109" t="s">
        <v>24</v>
      </c>
      <c r="R3" s="110" t="s">
        <v>25</v>
      </c>
      <c r="S3" s="46" t="str">
        <f ca="1">IF(M3="",L3,M3)</f>
        <v>VENCIDO</v>
      </c>
      <c r="T3" s="46" t="s">
        <v>29</v>
      </c>
      <c r="U3" s="47"/>
    </row>
    <row r="4" spans="1:25" ht="38.25" customHeight="1" x14ac:dyDescent="0.3">
      <c r="A4" s="20" t="s">
        <v>19</v>
      </c>
      <c r="B4" s="12" t="s">
        <v>30</v>
      </c>
      <c r="C4" s="11" t="s">
        <v>31</v>
      </c>
      <c r="D4" s="144" t="s">
        <v>22</v>
      </c>
      <c r="E4" s="12"/>
      <c r="F4" s="12"/>
      <c r="G4" s="9" t="s">
        <v>6</v>
      </c>
      <c r="H4" s="44" t="s">
        <v>32</v>
      </c>
      <c r="I4" s="72">
        <v>43770</v>
      </c>
      <c r="J4" s="72">
        <v>43255</v>
      </c>
      <c r="K4" s="73">
        <f t="shared" ca="1" si="0"/>
        <v>44533</v>
      </c>
      <c r="L4" s="74" t="str">
        <f t="shared" ca="1" si="1"/>
        <v>VENCIDO</v>
      </c>
      <c r="M4" s="75" t="str">
        <f t="shared" si="2"/>
        <v/>
      </c>
      <c r="N4" s="76">
        <v>44501</v>
      </c>
      <c r="O4" s="73">
        <f t="shared" ca="1" si="3"/>
        <v>44533</v>
      </c>
      <c r="P4" s="45" t="str">
        <f t="shared" ca="1" si="4"/>
        <v>VENCIDO</v>
      </c>
      <c r="Q4" s="109" t="s">
        <v>24</v>
      </c>
      <c r="R4" s="110" t="s">
        <v>25</v>
      </c>
      <c r="S4" s="46" t="str">
        <f ca="1">IF(M4="",L4,M4)</f>
        <v>VENCIDO</v>
      </c>
      <c r="T4" s="46" t="s">
        <v>29</v>
      </c>
      <c r="U4" s="47"/>
      <c r="W4" s="1"/>
      <c r="X4" s="1"/>
      <c r="Y4" s="1"/>
    </row>
    <row r="5" spans="1:25" ht="38.25" customHeight="1" x14ac:dyDescent="0.3">
      <c r="A5" s="20" t="s">
        <v>19</v>
      </c>
      <c r="B5" s="12" t="s">
        <v>33</v>
      </c>
      <c r="C5" s="11" t="s">
        <v>34</v>
      </c>
      <c r="D5" s="144" t="s">
        <v>22</v>
      </c>
      <c r="E5" s="12"/>
      <c r="F5" s="12"/>
      <c r="G5" s="9" t="s">
        <v>6</v>
      </c>
      <c r="H5" s="44" t="s">
        <v>35</v>
      </c>
      <c r="I5" s="72">
        <v>43770</v>
      </c>
      <c r="J5" s="72">
        <v>43268</v>
      </c>
      <c r="K5" s="73">
        <f t="shared" ca="1" si="0"/>
        <v>44533</v>
      </c>
      <c r="L5" s="74" t="str">
        <f t="shared" ca="1" si="1"/>
        <v>VENCIDO</v>
      </c>
      <c r="M5" s="75" t="str">
        <f t="shared" si="2"/>
        <v/>
      </c>
      <c r="N5" s="76">
        <v>44501</v>
      </c>
      <c r="O5" s="73">
        <f t="shared" ca="1" si="3"/>
        <v>44533</v>
      </c>
      <c r="P5" s="45" t="str">
        <f t="shared" ca="1" si="4"/>
        <v>VENCIDO</v>
      </c>
      <c r="Q5" s="109" t="s">
        <v>24</v>
      </c>
      <c r="R5" s="110" t="s">
        <v>25</v>
      </c>
      <c r="S5" s="46" t="str">
        <f ca="1">IF(M5="",L5,M5)</f>
        <v>VENCIDO</v>
      </c>
      <c r="T5" s="46" t="s">
        <v>29</v>
      </c>
      <c r="U5" s="47"/>
      <c r="W5" s="1"/>
      <c r="X5" s="1"/>
      <c r="Y5" s="1"/>
    </row>
    <row r="6" spans="1:25" ht="38.25" customHeight="1" x14ac:dyDescent="0.3">
      <c r="A6" s="20" t="s">
        <v>19</v>
      </c>
      <c r="B6" s="12" t="s">
        <v>36</v>
      </c>
      <c r="C6" s="11" t="s">
        <v>37</v>
      </c>
      <c r="D6" s="144" t="s">
        <v>22</v>
      </c>
      <c r="E6" s="12"/>
      <c r="F6" s="12"/>
      <c r="G6" s="9" t="s">
        <v>6</v>
      </c>
      <c r="H6" s="44" t="s">
        <v>38</v>
      </c>
      <c r="I6" s="72">
        <v>43770</v>
      </c>
      <c r="J6" s="72">
        <v>43268</v>
      </c>
      <c r="K6" s="73">
        <f t="shared" ca="1" si="0"/>
        <v>44533</v>
      </c>
      <c r="L6" s="74" t="str">
        <f t="shared" ca="1" si="1"/>
        <v>VENCIDO</v>
      </c>
      <c r="M6" s="75" t="str">
        <f t="shared" si="2"/>
        <v/>
      </c>
      <c r="N6" s="76">
        <v>44501</v>
      </c>
      <c r="O6" s="73">
        <f t="shared" ca="1" si="3"/>
        <v>44533</v>
      </c>
      <c r="P6" s="45" t="str">
        <f t="shared" ca="1" si="4"/>
        <v>VENCIDO</v>
      </c>
      <c r="Q6" s="109" t="s">
        <v>24</v>
      </c>
      <c r="R6" s="110" t="s">
        <v>25</v>
      </c>
      <c r="S6" s="46" t="str">
        <f ca="1">IF(M6="",L6,M6)</f>
        <v>VENCIDO</v>
      </c>
      <c r="T6" s="46" t="s">
        <v>29</v>
      </c>
      <c r="U6" s="47"/>
      <c r="W6" s="1"/>
      <c r="X6" s="1"/>
      <c r="Y6" s="1"/>
    </row>
    <row r="7" spans="1:25" ht="38.25" customHeight="1" x14ac:dyDescent="0.3">
      <c r="A7" s="20" t="s">
        <v>19</v>
      </c>
      <c r="B7" s="12" t="s">
        <v>39</v>
      </c>
      <c r="C7" s="11"/>
      <c r="D7" s="144" t="s">
        <v>22</v>
      </c>
      <c r="E7" s="12"/>
      <c r="F7" s="12"/>
      <c r="G7" s="9"/>
      <c r="H7" s="44" t="s">
        <v>40</v>
      </c>
      <c r="I7" s="72">
        <v>43770</v>
      </c>
      <c r="J7" s="72"/>
      <c r="K7" s="73"/>
      <c r="L7" s="74"/>
      <c r="M7" s="75"/>
      <c r="N7" s="76">
        <v>44501</v>
      </c>
      <c r="O7" s="73">
        <f t="shared" ca="1" si="3"/>
        <v>44533</v>
      </c>
      <c r="P7" s="45" t="str">
        <f t="shared" ca="1" si="4"/>
        <v>VENCIDO</v>
      </c>
      <c r="Q7" s="109" t="s">
        <v>24</v>
      </c>
      <c r="R7" s="110"/>
      <c r="S7" s="46"/>
      <c r="T7" s="46"/>
      <c r="U7" s="155"/>
      <c r="W7" s="1"/>
      <c r="X7" s="1"/>
      <c r="Y7" s="1"/>
    </row>
    <row r="8" spans="1:25" ht="38.25" customHeight="1" x14ac:dyDescent="0.3">
      <c r="A8" s="20" t="s">
        <v>19</v>
      </c>
      <c r="B8" s="12" t="s">
        <v>41</v>
      </c>
      <c r="C8" s="11" t="s">
        <v>42</v>
      </c>
      <c r="D8" s="144" t="s">
        <v>22</v>
      </c>
      <c r="E8" s="12"/>
      <c r="F8" s="12"/>
      <c r="G8" s="9" t="s">
        <v>6</v>
      </c>
      <c r="H8" s="44" t="s">
        <v>43</v>
      </c>
      <c r="I8" s="72">
        <v>42651</v>
      </c>
      <c r="J8" s="72">
        <v>43381</v>
      </c>
      <c r="K8" s="73">
        <f t="shared" ca="1" si="0"/>
        <v>44533</v>
      </c>
      <c r="L8" s="74" t="str">
        <f t="shared" ca="1" si="1"/>
        <v>VENCIDO</v>
      </c>
      <c r="M8" s="75" t="str">
        <f t="shared" si="2"/>
        <v/>
      </c>
      <c r="N8" s="76">
        <v>43381</v>
      </c>
      <c r="O8" s="73">
        <f t="shared" ca="1" si="3"/>
        <v>44533</v>
      </c>
      <c r="P8" s="45" t="str">
        <f t="shared" ca="1" si="4"/>
        <v>VENCIDO</v>
      </c>
      <c r="Q8" s="109" t="s">
        <v>24</v>
      </c>
      <c r="R8" s="110" t="s">
        <v>25</v>
      </c>
      <c r="S8" s="46" t="str">
        <f t="shared" ref="S8:S39" ca="1" si="5">IF(M8="",L8,M8)</f>
        <v>VENCIDO</v>
      </c>
      <c r="T8" s="46" t="s">
        <v>29</v>
      </c>
      <c r="U8" s="47"/>
      <c r="W8" s="1"/>
      <c r="X8" s="1"/>
      <c r="Y8" s="1"/>
    </row>
    <row r="9" spans="1:25" ht="38.25" customHeight="1" x14ac:dyDescent="0.3">
      <c r="A9" s="20" t="s">
        <v>19</v>
      </c>
      <c r="B9" s="12" t="s">
        <v>44</v>
      </c>
      <c r="C9" s="11" t="s">
        <v>45</v>
      </c>
      <c r="D9" s="144" t="s">
        <v>22</v>
      </c>
      <c r="E9" s="12"/>
      <c r="F9" s="12"/>
      <c r="G9" s="9" t="s">
        <v>6</v>
      </c>
      <c r="H9" s="44" t="s">
        <v>46</v>
      </c>
      <c r="I9" s="72">
        <v>43770</v>
      </c>
      <c r="J9" s="72">
        <v>43268</v>
      </c>
      <c r="K9" s="73">
        <f t="shared" ca="1" si="0"/>
        <v>44533</v>
      </c>
      <c r="L9" s="74" t="str">
        <f t="shared" ca="1" si="1"/>
        <v>VENCIDO</v>
      </c>
      <c r="M9" s="75" t="str">
        <f t="shared" si="2"/>
        <v/>
      </c>
      <c r="N9" s="76">
        <v>44501</v>
      </c>
      <c r="O9" s="73">
        <f t="shared" ca="1" si="3"/>
        <v>44533</v>
      </c>
      <c r="P9" s="45" t="str">
        <f t="shared" ca="1" si="4"/>
        <v>VENCIDO</v>
      </c>
      <c r="Q9" s="109" t="s">
        <v>24</v>
      </c>
      <c r="R9" s="110" t="s">
        <v>25</v>
      </c>
      <c r="S9" s="46" t="str">
        <f t="shared" ca="1" si="5"/>
        <v>VENCIDO</v>
      </c>
      <c r="T9" s="46" t="s">
        <v>29</v>
      </c>
      <c r="U9" s="47"/>
      <c r="W9" s="1"/>
      <c r="X9" s="1"/>
      <c r="Y9" s="1"/>
    </row>
    <row r="10" spans="1:25" ht="38.25" customHeight="1" x14ac:dyDescent="0.3">
      <c r="A10" s="20" t="s">
        <v>19</v>
      </c>
      <c r="B10" s="12" t="s">
        <v>47</v>
      </c>
      <c r="C10" s="11" t="s">
        <v>48</v>
      </c>
      <c r="D10" s="144" t="s">
        <v>22</v>
      </c>
      <c r="E10" s="12"/>
      <c r="F10" s="12"/>
      <c r="G10" s="9" t="s">
        <v>6</v>
      </c>
      <c r="H10" s="44" t="s">
        <v>49</v>
      </c>
      <c r="I10" s="72">
        <v>43770</v>
      </c>
      <c r="J10" s="72">
        <v>43255</v>
      </c>
      <c r="K10" s="73">
        <f t="shared" ca="1" si="0"/>
        <v>44533</v>
      </c>
      <c r="L10" s="74" t="str">
        <f t="shared" ca="1" si="1"/>
        <v>VENCIDO</v>
      </c>
      <c r="M10" s="75" t="str">
        <f t="shared" si="2"/>
        <v/>
      </c>
      <c r="N10" s="76">
        <v>44501</v>
      </c>
      <c r="O10" s="73">
        <f t="shared" ca="1" si="3"/>
        <v>44533</v>
      </c>
      <c r="P10" s="45" t="str">
        <f t="shared" ca="1" si="4"/>
        <v>VENCIDO</v>
      </c>
      <c r="Q10" s="109" t="s">
        <v>24</v>
      </c>
      <c r="R10" s="110" t="s">
        <v>25</v>
      </c>
      <c r="S10" s="46" t="str">
        <f t="shared" ca="1" si="5"/>
        <v>VENCIDO</v>
      </c>
      <c r="T10" s="46" t="s">
        <v>29</v>
      </c>
      <c r="U10" s="47"/>
      <c r="W10" s="1"/>
      <c r="X10" s="1"/>
      <c r="Y10" s="1"/>
    </row>
    <row r="11" spans="1:25" ht="38.25" customHeight="1" x14ac:dyDescent="0.3">
      <c r="A11" s="20" t="s">
        <v>19</v>
      </c>
      <c r="B11" s="12" t="s">
        <v>50</v>
      </c>
      <c r="C11" s="11" t="s">
        <v>51</v>
      </c>
      <c r="D11" s="144" t="s">
        <v>22</v>
      </c>
      <c r="E11" s="12"/>
      <c r="F11" s="12"/>
      <c r="G11" s="9" t="s">
        <v>6</v>
      </c>
      <c r="H11" s="44" t="s">
        <v>52</v>
      </c>
      <c r="I11" s="72">
        <v>43770</v>
      </c>
      <c r="J11" s="72">
        <v>43281</v>
      </c>
      <c r="K11" s="73">
        <f t="shared" ca="1" si="0"/>
        <v>44533</v>
      </c>
      <c r="L11" s="74" t="str">
        <f t="shared" ca="1" si="1"/>
        <v>VENCIDO</v>
      </c>
      <c r="M11" s="75" t="str">
        <f t="shared" si="2"/>
        <v/>
      </c>
      <c r="N11" s="76">
        <v>44501</v>
      </c>
      <c r="O11" s="73">
        <f t="shared" ca="1" si="3"/>
        <v>44533</v>
      </c>
      <c r="P11" s="45" t="str">
        <f t="shared" ca="1" si="4"/>
        <v>VENCIDO</v>
      </c>
      <c r="Q11" s="109" t="s">
        <v>24</v>
      </c>
      <c r="R11" s="110" t="s">
        <v>25</v>
      </c>
      <c r="S11" s="46" t="str">
        <f t="shared" ca="1" si="5"/>
        <v>VENCIDO</v>
      </c>
      <c r="T11" s="46" t="s">
        <v>29</v>
      </c>
      <c r="U11" s="47"/>
      <c r="W11" s="1"/>
      <c r="X11" s="1"/>
      <c r="Y11" s="1"/>
    </row>
    <row r="12" spans="1:25" ht="38.25" customHeight="1" x14ac:dyDescent="0.3">
      <c r="A12" s="20" t="s">
        <v>19</v>
      </c>
      <c r="B12" s="12" t="s">
        <v>53</v>
      </c>
      <c r="C12" s="11" t="s">
        <v>54</v>
      </c>
      <c r="D12" s="144" t="s">
        <v>22</v>
      </c>
      <c r="E12" s="12"/>
      <c r="F12" s="12"/>
      <c r="G12" s="9" t="s">
        <v>6</v>
      </c>
      <c r="H12" s="44" t="s">
        <v>55</v>
      </c>
      <c r="I12" s="72">
        <v>43770</v>
      </c>
      <c r="J12" s="72">
        <v>43246</v>
      </c>
      <c r="K12" s="73">
        <f t="shared" ca="1" si="0"/>
        <v>44533</v>
      </c>
      <c r="L12" s="74" t="str">
        <f t="shared" ca="1" si="1"/>
        <v>VENCIDO</v>
      </c>
      <c r="M12" s="75" t="str">
        <f t="shared" si="2"/>
        <v/>
      </c>
      <c r="N12" s="76">
        <v>44501</v>
      </c>
      <c r="O12" s="73">
        <f t="shared" ca="1" si="3"/>
        <v>44533</v>
      </c>
      <c r="P12" s="45" t="str">
        <f t="shared" ca="1" si="4"/>
        <v>VENCIDO</v>
      </c>
      <c r="Q12" s="109" t="s">
        <v>24</v>
      </c>
      <c r="R12" s="110" t="s">
        <v>25</v>
      </c>
      <c r="S12" s="46" t="str">
        <f t="shared" ca="1" si="5"/>
        <v>VENCIDO</v>
      </c>
      <c r="T12" s="46" t="s">
        <v>29</v>
      </c>
      <c r="U12" s="47"/>
      <c r="W12" s="1"/>
      <c r="X12" s="1"/>
      <c r="Y12" s="1"/>
    </row>
    <row r="13" spans="1:25" ht="38.25" customHeight="1" x14ac:dyDescent="0.3">
      <c r="A13" s="20" t="s">
        <v>19</v>
      </c>
      <c r="B13" s="12" t="s">
        <v>56</v>
      </c>
      <c r="C13" s="11" t="s">
        <v>57</v>
      </c>
      <c r="D13" s="144" t="s">
        <v>22</v>
      </c>
      <c r="E13" s="12"/>
      <c r="F13" s="12"/>
      <c r="G13" s="9" t="s">
        <v>6</v>
      </c>
      <c r="H13" s="44" t="s">
        <v>58</v>
      </c>
      <c r="I13" s="72">
        <v>43770</v>
      </c>
      <c r="J13" s="72">
        <v>43281</v>
      </c>
      <c r="K13" s="73">
        <f t="shared" ca="1" si="0"/>
        <v>44533</v>
      </c>
      <c r="L13" s="74" t="str">
        <f t="shared" ca="1" si="1"/>
        <v>VENCIDO</v>
      </c>
      <c r="M13" s="75" t="str">
        <f t="shared" si="2"/>
        <v/>
      </c>
      <c r="N13" s="76">
        <v>44501</v>
      </c>
      <c r="O13" s="73">
        <f t="shared" ca="1" si="3"/>
        <v>44533</v>
      </c>
      <c r="P13" s="45" t="str">
        <f t="shared" ca="1" si="4"/>
        <v>VENCIDO</v>
      </c>
      <c r="Q13" s="109" t="s">
        <v>24</v>
      </c>
      <c r="R13" s="110" t="s">
        <v>25</v>
      </c>
      <c r="S13" s="46" t="str">
        <f t="shared" ca="1" si="5"/>
        <v>VENCIDO</v>
      </c>
      <c r="T13" s="46" t="s">
        <v>29</v>
      </c>
      <c r="U13" s="47"/>
      <c r="W13" s="1"/>
      <c r="X13" s="1"/>
      <c r="Y13" s="1"/>
    </row>
    <row r="14" spans="1:25" ht="38.25" customHeight="1" x14ac:dyDescent="0.3">
      <c r="A14" s="20" t="s">
        <v>19</v>
      </c>
      <c r="B14" s="12" t="s">
        <v>59</v>
      </c>
      <c r="C14" s="11" t="s">
        <v>60</v>
      </c>
      <c r="D14" s="144" t="s">
        <v>22</v>
      </c>
      <c r="E14" s="12"/>
      <c r="F14" s="12"/>
      <c r="G14" s="9" t="s">
        <v>6</v>
      </c>
      <c r="H14" s="44" t="s">
        <v>61</v>
      </c>
      <c r="I14" s="72">
        <v>42926</v>
      </c>
      <c r="J14" s="72">
        <v>43656</v>
      </c>
      <c r="K14" s="73">
        <f t="shared" ca="1" si="0"/>
        <v>44533</v>
      </c>
      <c r="L14" s="74" t="str">
        <f t="shared" ca="1" si="1"/>
        <v>VENCIDO</v>
      </c>
      <c r="M14" s="75" t="str">
        <f t="shared" si="2"/>
        <v/>
      </c>
      <c r="N14" s="76">
        <v>43656</v>
      </c>
      <c r="O14" s="73">
        <f t="shared" ca="1" si="3"/>
        <v>44533</v>
      </c>
      <c r="P14" s="45" t="str">
        <f t="shared" ca="1" si="4"/>
        <v>VENCIDO</v>
      </c>
      <c r="Q14" s="109" t="s">
        <v>24</v>
      </c>
      <c r="R14" s="110" t="s">
        <v>25</v>
      </c>
      <c r="S14" s="46" t="str">
        <f t="shared" ca="1" si="5"/>
        <v>VENCIDO</v>
      </c>
      <c r="T14" s="46" t="str">
        <f ca="1">IF(S14="",M14,S14)</f>
        <v>VENCIDO</v>
      </c>
      <c r="U14" s="47"/>
      <c r="W14" s="1"/>
      <c r="X14" s="1"/>
      <c r="Y14" s="1"/>
    </row>
    <row r="15" spans="1:25" ht="38.25" customHeight="1" x14ac:dyDescent="0.3">
      <c r="A15" s="20" t="s">
        <v>19</v>
      </c>
      <c r="B15" s="12" t="s">
        <v>62</v>
      </c>
      <c r="C15" s="11" t="s">
        <v>63</v>
      </c>
      <c r="D15" s="144" t="s">
        <v>22</v>
      </c>
      <c r="E15" s="12"/>
      <c r="F15" s="12"/>
      <c r="G15" s="9" t="s">
        <v>6</v>
      </c>
      <c r="H15" s="44" t="s">
        <v>64</v>
      </c>
      <c r="I15" s="72">
        <v>43770</v>
      </c>
      <c r="J15" s="72">
        <v>43281</v>
      </c>
      <c r="K15" s="73">
        <f t="shared" ca="1" si="0"/>
        <v>44533</v>
      </c>
      <c r="L15" s="74" t="str">
        <f t="shared" ca="1" si="1"/>
        <v>VENCIDO</v>
      </c>
      <c r="M15" s="75" t="str">
        <f t="shared" si="2"/>
        <v/>
      </c>
      <c r="N15" s="76">
        <v>44501</v>
      </c>
      <c r="O15" s="73">
        <f t="shared" ca="1" si="3"/>
        <v>44533</v>
      </c>
      <c r="P15" s="45" t="str">
        <f t="shared" ca="1" si="4"/>
        <v>VENCIDO</v>
      </c>
      <c r="Q15" s="109" t="s">
        <v>24</v>
      </c>
      <c r="R15" s="110" t="s">
        <v>25</v>
      </c>
      <c r="S15" s="46" t="str">
        <f t="shared" ca="1" si="5"/>
        <v>VENCIDO</v>
      </c>
      <c r="T15" s="46" t="s">
        <v>29</v>
      </c>
      <c r="U15" s="47"/>
      <c r="W15" s="1"/>
      <c r="X15" s="1"/>
      <c r="Y15" s="1"/>
    </row>
    <row r="16" spans="1:25" ht="38.25" customHeight="1" x14ac:dyDescent="0.3">
      <c r="A16" s="20" t="s">
        <v>19</v>
      </c>
      <c r="B16" s="12" t="s">
        <v>65</v>
      </c>
      <c r="C16" s="11" t="s">
        <v>66</v>
      </c>
      <c r="D16" s="144" t="s">
        <v>22</v>
      </c>
      <c r="E16" s="12"/>
      <c r="F16" s="12"/>
      <c r="G16" s="9" t="s">
        <v>6</v>
      </c>
      <c r="H16" s="44" t="s">
        <v>67</v>
      </c>
      <c r="I16" s="72">
        <v>43770</v>
      </c>
      <c r="J16" s="72">
        <v>43255</v>
      </c>
      <c r="K16" s="73">
        <f t="shared" ca="1" si="0"/>
        <v>44533</v>
      </c>
      <c r="L16" s="74" t="str">
        <f t="shared" ca="1" si="1"/>
        <v>VENCIDO</v>
      </c>
      <c r="M16" s="75" t="str">
        <f t="shared" si="2"/>
        <v/>
      </c>
      <c r="N16" s="76">
        <v>44501</v>
      </c>
      <c r="O16" s="73">
        <f t="shared" ca="1" si="3"/>
        <v>44533</v>
      </c>
      <c r="P16" s="45" t="str">
        <f t="shared" ca="1" si="4"/>
        <v>VENCIDO</v>
      </c>
      <c r="Q16" s="109" t="s">
        <v>24</v>
      </c>
      <c r="R16" s="110" t="s">
        <v>25</v>
      </c>
      <c r="S16" s="46" t="str">
        <f t="shared" ca="1" si="5"/>
        <v>VENCIDO</v>
      </c>
      <c r="T16" s="46" t="s">
        <v>29</v>
      </c>
      <c r="U16" s="47"/>
      <c r="W16" s="1"/>
      <c r="X16" s="1"/>
      <c r="Y16" s="1"/>
    </row>
    <row r="17" spans="1:25" ht="38.25" customHeight="1" x14ac:dyDescent="0.3">
      <c r="A17" s="20" t="s">
        <v>19</v>
      </c>
      <c r="B17" s="12" t="s">
        <v>68</v>
      </c>
      <c r="C17" s="11" t="s">
        <v>69</v>
      </c>
      <c r="D17" s="144" t="s">
        <v>22</v>
      </c>
      <c r="E17" s="12"/>
      <c r="F17" s="12"/>
      <c r="G17" s="9" t="s">
        <v>6</v>
      </c>
      <c r="H17" s="44" t="s">
        <v>70</v>
      </c>
      <c r="I17" s="72">
        <v>43770</v>
      </c>
      <c r="J17" s="72">
        <v>43240</v>
      </c>
      <c r="K17" s="73">
        <f t="shared" ca="1" si="0"/>
        <v>44533</v>
      </c>
      <c r="L17" s="74" t="str">
        <f t="shared" ca="1" si="1"/>
        <v>VENCIDO</v>
      </c>
      <c r="M17" s="75" t="str">
        <f t="shared" si="2"/>
        <v/>
      </c>
      <c r="N17" s="76">
        <v>44501</v>
      </c>
      <c r="O17" s="73">
        <f t="shared" ca="1" si="3"/>
        <v>44533</v>
      </c>
      <c r="P17" s="45" t="str">
        <f t="shared" ca="1" si="4"/>
        <v>VENCIDO</v>
      </c>
      <c r="Q17" s="109" t="s">
        <v>24</v>
      </c>
      <c r="R17" s="110" t="s">
        <v>25</v>
      </c>
      <c r="S17" s="46" t="str">
        <f t="shared" ca="1" si="5"/>
        <v>VENCIDO</v>
      </c>
      <c r="T17" s="46" t="s">
        <v>29</v>
      </c>
      <c r="U17" s="47"/>
      <c r="W17" s="1"/>
      <c r="X17" s="1"/>
      <c r="Y17" s="1"/>
    </row>
    <row r="18" spans="1:25" ht="38.25" customHeight="1" x14ac:dyDescent="0.3">
      <c r="A18" s="20" t="s">
        <v>19</v>
      </c>
      <c r="B18" s="12" t="s">
        <v>71</v>
      </c>
      <c r="C18" s="11" t="s">
        <v>72</v>
      </c>
      <c r="D18" s="144" t="s">
        <v>22</v>
      </c>
      <c r="E18" s="12"/>
      <c r="F18" s="12"/>
      <c r="G18" s="9" t="s">
        <v>6</v>
      </c>
      <c r="H18" s="44" t="s">
        <v>73</v>
      </c>
      <c r="I18" s="72">
        <v>43770</v>
      </c>
      <c r="J18" s="72">
        <v>43547</v>
      </c>
      <c r="K18" s="73">
        <f t="shared" ca="1" si="0"/>
        <v>44533</v>
      </c>
      <c r="L18" s="74" t="str">
        <f t="shared" ca="1" si="1"/>
        <v>VENCIDO</v>
      </c>
      <c r="M18" s="75" t="str">
        <f t="shared" si="2"/>
        <v/>
      </c>
      <c r="N18" s="76">
        <v>44501</v>
      </c>
      <c r="O18" s="73">
        <f t="shared" ca="1" si="3"/>
        <v>44533</v>
      </c>
      <c r="P18" s="45" t="str">
        <f t="shared" ca="1" si="4"/>
        <v>VENCIDO</v>
      </c>
      <c r="Q18" s="109" t="s">
        <v>24</v>
      </c>
      <c r="R18" s="110" t="s">
        <v>25</v>
      </c>
      <c r="S18" s="46" t="str">
        <f t="shared" ca="1" si="5"/>
        <v>VENCIDO</v>
      </c>
      <c r="T18" s="46" t="s">
        <v>29</v>
      </c>
      <c r="U18" s="47"/>
      <c r="W18" s="1"/>
      <c r="X18" s="1"/>
      <c r="Y18" s="1"/>
    </row>
    <row r="19" spans="1:25" ht="38.25" customHeight="1" x14ac:dyDescent="0.3">
      <c r="A19" s="20" t="s">
        <v>19</v>
      </c>
      <c r="B19" s="12" t="s">
        <v>74</v>
      </c>
      <c r="C19" s="11" t="s">
        <v>75</v>
      </c>
      <c r="D19" s="144" t="s">
        <v>22</v>
      </c>
      <c r="E19" s="12"/>
      <c r="F19" s="12"/>
      <c r="G19" s="9" t="s">
        <v>6</v>
      </c>
      <c r="H19" s="44" t="s">
        <v>76</v>
      </c>
      <c r="I19" s="72">
        <v>43770</v>
      </c>
      <c r="J19" s="72">
        <v>43255</v>
      </c>
      <c r="K19" s="73">
        <f t="shared" ca="1" si="0"/>
        <v>44533</v>
      </c>
      <c r="L19" s="74" t="str">
        <f t="shared" ca="1" si="1"/>
        <v>VENCIDO</v>
      </c>
      <c r="M19" s="75" t="str">
        <f t="shared" si="2"/>
        <v/>
      </c>
      <c r="N19" s="76">
        <v>44501</v>
      </c>
      <c r="O19" s="73">
        <f t="shared" ca="1" si="3"/>
        <v>44533</v>
      </c>
      <c r="P19" s="45" t="str">
        <f t="shared" ca="1" si="4"/>
        <v>VENCIDO</v>
      </c>
      <c r="Q19" s="109" t="s">
        <v>24</v>
      </c>
      <c r="R19" s="110" t="s">
        <v>25</v>
      </c>
      <c r="S19" s="46" t="str">
        <f t="shared" ca="1" si="5"/>
        <v>VENCIDO</v>
      </c>
      <c r="T19" s="46" t="s">
        <v>29</v>
      </c>
      <c r="U19" s="47"/>
      <c r="W19" s="1"/>
      <c r="X19" s="1"/>
      <c r="Y19" s="1"/>
    </row>
    <row r="20" spans="1:25" ht="38.25" customHeight="1" x14ac:dyDescent="0.3">
      <c r="A20" s="20" t="s">
        <v>19</v>
      </c>
      <c r="B20" s="12" t="s">
        <v>77</v>
      </c>
      <c r="C20" s="11" t="s">
        <v>78</v>
      </c>
      <c r="D20" s="144" t="s">
        <v>22</v>
      </c>
      <c r="E20" s="12"/>
      <c r="F20" s="12"/>
      <c r="G20" s="9" t="s">
        <v>6</v>
      </c>
      <c r="H20" s="44" t="s">
        <v>79</v>
      </c>
      <c r="I20" s="72">
        <v>43770</v>
      </c>
      <c r="J20" s="72">
        <v>43281</v>
      </c>
      <c r="K20" s="73">
        <f t="shared" ca="1" si="0"/>
        <v>44533</v>
      </c>
      <c r="L20" s="74" t="str">
        <f t="shared" ca="1" si="1"/>
        <v>VENCIDO</v>
      </c>
      <c r="M20" s="75" t="str">
        <f t="shared" si="2"/>
        <v/>
      </c>
      <c r="N20" s="76">
        <v>44501</v>
      </c>
      <c r="O20" s="73">
        <f t="shared" ca="1" si="3"/>
        <v>44533</v>
      </c>
      <c r="P20" s="45" t="str">
        <f t="shared" ca="1" si="4"/>
        <v>VENCIDO</v>
      </c>
      <c r="Q20" s="109" t="s">
        <v>24</v>
      </c>
      <c r="R20" s="110" t="s">
        <v>25</v>
      </c>
      <c r="S20" s="46" t="str">
        <f t="shared" ca="1" si="5"/>
        <v>VENCIDO</v>
      </c>
      <c r="T20" s="46" t="s">
        <v>29</v>
      </c>
      <c r="U20" s="47"/>
      <c r="W20" s="1"/>
      <c r="X20" s="1"/>
      <c r="Y20" s="1"/>
    </row>
    <row r="21" spans="1:25" ht="38.25" customHeight="1" x14ac:dyDescent="0.3">
      <c r="A21" s="20" t="s">
        <v>19</v>
      </c>
      <c r="B21" s="12" t="s">
        <v>80</v>
      </c>
      <c r="C21" s="11" t="s">
        <v>81</v>
      </c>
      <c r="D21" s="144" t="s">
        <v>22</v>
      </c>
      <c r="E21" s="12"/>
      <c r="F21" s="12"/>
      <c r="G21" s="9" t="s">
        <v>6</v>
      </c>
      <c r="H21" s="44" t="s">
        <v>82</v>
      </c>
      <c r="I21" s="72">
        <v>43770</v>
      </c>
      <c r="J21" s="72">
        <v>43414</v>
      </c>
      <c r="K21" s="73">
        <f t="shared" ca="1" si="0"/>
        <v>44533</v>
      </c>
      <c r="L21" s="74" t="str">
        <f t="shared" ca="1" si="1"/>
        <v>VENCIDO</v>
      </c>
      <c r="M21" s="75" t="str">
        <f t="shared" si="2"/>
        <v/>
      </c>
      <c r="N21" s="76">
        <v>44501</v>
      </c>
      <c r="O21" s="73">
        <f t="shared" ca="1" si="3"/>
        <v>44533</v>
      </c>
      <c r="P21" s="45" t="str">
        <f t="shared" ca="1" si="4"/>
        <v>VENCIDO</v>
      </c>
      <c r="Q21" s="109" t="s">
        <v>24</v>
      </c>
      <c r="R21" s="110" t="s">
        <v>25</v>
      </c>
      <c r="S21" s="46" t="str">
        <f t="shared" ca="1" si="5"/>
        <v>VENCIDO</v>
      </c>
      <c r="T21" s="46" t="str">
        <f ca="1">IF(S21="",M21,S21)</f>
        <v>VENCIDO</v>
      </c>
      <c r="U21" s="47"/>
      <c r="W21" s="1"/>
      <c r="X21" s="1"/>
      <c r="Y21" s="1"/>
    </row>
    <row r="22" spans="1:25" ht="38.25" customHeight="1" x14ac:dyDescent="0.3">
      <c r="A22" s="20" t="s">
        <v>19</v>
      </c>
      <c r="B22" s="12" t="s">
        <v>83</v>
      </c>
      <c r="C22" s="11" t="s">
        <v>84</v>
      </c>
      <c r="D22" s="144" t="s">
        <v>22</v>
      </c>
      <c r="E22" s="12"/>
      <c r="F22" s="12"/>
      <c r="G22" s="9" t="s">
        <v>6</v>
      </c>
      <c r="H22" s="44" t="s">
        <v>85</v>
      </c>
      <c r="I22" s="72">
        <v>43770</v>
      </c>
      <c r="J22" s="72">
        <v>43281</v>
      </c>
      <c r="K22" s="73">
        <f t="shared" ca="1" si="0"/>
        <v>44533</v>
      </c>
      <c r="L22" s="74" t="str">
        <f t="shared" ca="1" si="1"/>
        <v>VENCIDO</v>
      </c>
      <c r="M22" s="75" t="str">
        <f t="shared" si="2"/>
        <v/>
      </c>
      <c r="N22" s="76">
        <v>44501</v>
      </c>
      <c r="O22" s="73">
        <f t="shared" ca="1" si="3"/>
        <v>44533</v>
      </c>
      <c r="P22" s="45" t="str">
        <f t="shared" ca="1" si="4"/>
        <v>VENCIDO</v>
      </c>
      <c r="Q22" s="109" t="s">
        <v>24</v>
      </c>
      <c r="R22" s="110" t="s">
        <v>25</v>
      </c>
      <c r="S22" s="46" t="str">
        <f t="shared" ca="1" si="5"/>
        <v>VENCIDO</v>
      </c>
      <c r="T22" s="46" t="s">
        <v>29</v>
      </c>
      <c r="U22" s="47"/>
      <c r="W22" s="1"/>
      <c r="X22" s="1"/>
      <c r="Y22" s="1"/>
    </row>
    <row r="23" spans="1:25" ht="38.25" customHeight="1" x14ac:dyDescent="0.3">
      <c r="A23" s="20" t="s">
        <v>19</v>
      </c>
      <c r="B23" s="12" t="s">
        <v>86</v>
      </c>
      <c r="C23" s="11" t="s">
        <v>87</v>
      </c>
      <c r="D23" s="144" t="s">
        <v>22</v>
      </c>
      <c r="E23" s="12"/>
      <c r="F23" s="12"/>
      <c r="G23" s="9" t="s">
        <v>88</v>
      </c>
      <c r="H23" s="44" t="s">
        <v>89</v>
      </c>
      <c r="I23" s="72">
        <v>42796</v>
      </c>
      <c r="J23" s="72">
        <v>43526</v>
      </c>
      <c r="K23" s="73">
        <f t="shared" ca="1" si="0"/>
        <v>44533</v>
      </c>
      <c r="L23" s="74" t="str">
        <f t="shared" ca="1" si="1"/>
        <v>VENCIDO</v>
      </c>
      <c r="M23" s="75" t="str">
        <f t="shared" si="2"/>
        <v/>
      </c>
      <c r="N23" s="76">
        <v>43526</v>
      </c>
      <c r="O23" s="73">
        <f t="shared" ca="1" si="3"/>
        <v>44533</v>
      </c>
      <c r="P23" s="45" t="str">
        <f t="shared" ca="1" si="4"/>
        <v>VENCIDO</v>
      </c>
      <c r="Q23" s="109" t="s">
        <v>24</v>
      </c>
      <c r="R23" s="110" t="s">
        <v>25</v>
      </c>
      <c r="S23" s="46" t="str">
        <f t="shared" ca="1" si="5"/>
        <v>VENCIDO</v>
      </c>
      <c r="T23" s="46" t="str">
        <f ca="1">IF(S23="",M23,S23)</f>
        <v>VENCIDO</v>
      </c>
      <c r="U23" s="47"/>
      <c r="W23" s="1"/>
      <c r="X23" s="1"/>
      <c r="Y23" s="1"/>
    </row>
    <row r="24" spans="1:25" ht="38.25" customHeight="1" x14ac:dyDescent="0.3">
      <c r="A24" s="20" t="s">
        <v>19</v>
      </c>
      <c r="B24" s="12" t="s">
        <v>90</v>
      </c>
      <c r="C24" s="11" t="s">
        <v>91</v>
      </c>
      <c r="D24" s="144" t="s">
        <v>22</v>
      </c>
      <c r="E24" s="12"/>
      <c r="F24" s="12"/>
      <c r="G24" s="9" t="s">
        <v>6</v>
      </c>
      <c r="H24" s="44" t="s">
        <v>92</v>
      </c>
      <c r="I24" s="72">
        <v>43770</v>
      </c>
      <c r="J24" s="72">
        <v>43268</v>
      </c>
      <c r="K24" s="73">
        <f t="shared" ca="1" si="0"/>
        <v>44533</v>
      </c>
      <c r="L24" s="74" t="str">
        <f t="shared" ca="1" si="1"/>
        <v>VENCIDO</v>
      </c>
      <c r="M24" s="75" t="str">
        <f t="shared" si="2"/>
        <v/>
      </c>
      <c r="N24" s="76">
        <v>44501</v>
      </c>
      <c r="O24" s="73">
        <f t="shared" ca="1" si="3"/>
        <v>44533</v>
      </c>
      <c r="P24" s="45" t="str">
        <f t="shared" ca="1" si="4"/>
        <v>VENCIDO</v>
      </c>
      <c r="Q24" s="109" t="s">
        <v>24</v>
      </c>
      <c r="R24" s="110" t="s">
        <v>25</v>
      </c>
      <c r="S24" s="46" t="str">
        <f t="shared" ca="1" si="5"/>
        <v>VENCIDO</v>
      </c>
      <c r="T24" s="46" t="s">
        <v>29</v>
      </c>
      <c r="U24" s="47"/>
      <c r="W24" s="1"/>
      <c r="X24" s="1"/>
      <c r="Y24" s="1"/>
    </row>
    <row r="25" spans="1:25" ht="38.25" customHeight="1" x14ac:dyDescent="0.3">
      <c r="A25" s="20" t="s">
        <v>19</v>
      </c>
      <c r="B25" s="12" t="s">
        <v>93</v>
      </c>
      <c r="C25" s="11" t="s">
        <v>94</v>
      </c>
      <c r="D25" s="144" t="s">
        <v>22</v>
      </c>
      <c r="E25" s="12"/>
      <c r="F25" s="12"/>
      <c r="G25" s="9" t="s">
        <v>6</v>
      </c>
      <c r="H25" s="44" t="s">
        <v>95</v>
      </c>
      <c r="I25" s="72">
        <v>43770</v>
      </c>
      <c r="J25" s="72">
        <v>43281</v>
      </c>
      <c r="K25" s="73">
        <f t="shared" ca="1" si="0"/>
        <v>44533</v>
      </c>
      <c r="L25" s="74" t="str">
        <f t="shared" ca="1" si="1"/>
        <v>VENCIDO</v>
      </c>
      <c r="M25" s="75" t="str">
        <f t="shared" si="2"/>
        <v/>
      </c>
      <c r="N25" s="76">
        <v>44501</v>
      </c>
      <c r="O25" s="73">
        <f t="shared" ca="1" si="3"/>
        <v>44533</v>
      </c>
      <c r="P25" s="45" t="str">
        <f t="shared" ca="1" si="4"/>
        <v>VENCIDO</v>
      </c>
      <c r="Q25" s="109" t="s">
        <v>24</v>
      </c>
      <c r="R25" s="110" t="s">
        <v>25</v>
      </c>
      <c r="S25" s="46" t="str">
        <f t="shared" ca="1" si="5"/>
        <v>VENCIDO</v>
      </c>
      <c r="T25" s="46" t="s">
        <v>29</v>
      </c>
      <c r="U25" s="47"/>
      <c r="W25" s="1"/>
      <c r="X25" s="1"/>
      <c r="Y25" s="1"/>
    </row>
    <row r="26" spans="1:25" ht="38.25" customHeight="1" x14ac:dyDescent="0.3">
      <c r="A26" s="20" t="s">
        <v>19</v>
      </c>
      <c r="B26" s="12" t="s">
        <v>96</v>
      </c>
      <c r="C26" s="11" t="s">
        <v>97</v>
      </c>
      <c r="D26" s="144" t="s">
        <v>22</v>
      </c>
      <c r="E26" s="12"/>
      <c r="F26" s="12"/>
      <c r="G26" s="9" t="s">
        <v>6</v>
      </c>
      <c r="H26" s="44" t="s">
        <v>98</v>
      </c>
      <c r="I26" s="72">
        <v>43770</v>
      </c>
      <c r="J26" s="72">
        <v>43281</v>
      </c>
      <c r="K26" s="73">
        <f t="shared" ca="1" si="0"/>
        <v>44533</v>
      </c>
      <c r="L26" s="74" t="str">
        <f t="shared" ca="1" si="1"/>
        <v>VENCIDO</v>
      </c>
      <c r="M26" s="75" t="str">
        <f t="shared" si="2"/>
        <v/>
      </c>
      <c r="N26" s="76">
        <v>44501</v>
      </c>
      <c r="O26" s="73">
        <f t="shared" ca="1" si="3"/>
        <v>44533</v>
      </c>
      <c r="P26" s="45" t="str">
        <f t="shared" ca="1" si="4"/>
        <v>VENCIDO</v>
      </c>
      <c r="Q26" s="109" t="s">
        <v>24</v>
      </c>
      <c r="R26" s="110" t="s">
        <v>25</v>
      </c>
      <c r="S26" s="46" t="str">
        <f t="shared" ca="1" si="5"/>
        <v>VENCIDO</v>
      </c>
      <c r="T26" s="46" t="s">
        <v>29</v>
      </c>
      <c r="U26" s="47"/>
      <c r="W26" s="1"/>
      <c r="X26" s="1"/>
      <c r="Y26" s="1"/>
    </row>
    <row r="27" spans="1:25" ht="38.25" customHeight="1" x14ac:dyDescent="0.3">
      <c r="A27" s="20" t="s">
        <v>19</v>
      </c>
      <c r="B27" s="12" t="s">
        <v>99</v>
      </c>
      <c r="C27" s="11" t="s">
        <v>100</v>
      </c>
      <c r="D27" s="144" t="s">
        <v>22</v>
      </c>
      <c r="E27" s="12"/>
      <c r="F27" s="12"/>
      <c r="G27" s="9" t="s">
        <v>6</v>
      </c>
      <c r="H27" s="44" t="s">
        <v>101</v>
      </c>
      <c r="I27" s="72">
        <v>43770</v>
      </c>
      <c r="J27" s="72">
        <v>43281</v>
      </c>
      <c r="K27" s="73">
        <f t="shared" ca="1" si="0"/>
        <v>44533</v>
      </c>
      <c r="L27" s="74" t="str">
        <f t="shared" ca="1" si="1"/>
        <v>VENCIDO</v>
      </c>
      <c r="M27" s="75" t="str">
        <f t="shared" si="2"/>
        <v/>
      </c>
      <c r="N27" s="76">
        <v>44501</v>
      </c>
      <c r="O27" s="73">
        <f t="shared" ca="1" si="3"/>
        <v>44533</v>
      </c>
      <c r="P27" s="45" t="str">
        <f t="shared" ca="1" si="4"/>
        <v>VENCIDO</v>
      </c>
      <c r="Q27" s="109" t="s">
        <v>24</v>
      </c>
      <c r="R27" s="110" t="s">
        <v>25</v>
      </c>
      <c r="S27" s="46" t="str">
        <f t="shared" ca="1" si="5"/>
        <v>VENCIDO</v>
      </c>
      <c r="T27" s="46" t="s">
        <v>29</v>
      </c>
      <c r="U27" s="47"/>
      <c r="W27" s="1"/>
      <c r="X27" s="1"/>
      <c r="Y27" s="1"/>
    </row>
    <row r="28" spans="1:25" ht="38.25" customHeight="1" x14ac:dyDescent="0.3">
      <c r="A28" s="20" t="s">
        <v>19</v>
      </c>
      <c r="B28" s="12" t="s">
        <v>102</v>
      </c>
      <c r="C28" s="13" t="s">
        <v>103</v>
      </c>
      <c r="D28" s="144" t="s">
        <v>22</v>
      </c>
      <c r="E28" s="12"/>
      <c r="F28" s="12"/>
      <c r="G28" s="9" t="s">
        <v>6</v>
      </c>
      <c r="H28" s="44" t="s">
        <v>104</v>
      </c>
      <c r="I28" s="72">
        <v>43770</v>
      </c>
      <c r="J28" s="72">
        <v>43281</v>
      </c>
      <c r="K28" s="73">
        <f t="shared" ca="1" si="0"/>
        <v>44533</v>
      </c>
      <c r="L28" s="74" t="str">
        <f t="shared" ca="1" si="1"/>
        <v>VENCIDO</v>
      </c>
      <c r="M28" s="75" t="str">
        <f t="shared" si="2"/>
        <v/>
      </c>
      <c r="N28" s="76">
        <v>44501</v>
      </c>
      <c r="O28" s="73">
        <f t="shared" ca="1" si="3"/>
        <v>44533</v>
      </c>
      <c r="P28" s="45" t="str">
        <f t="shared" ca="1" si="4"/>
        <v>VENCIDO</v>
      </c>
      <c r="Q28" s="109" t="s">
        <v>24</v>
      </c>
      <c r="R28" s="110" t="s">
        <v>25</v>
      </c>
      <c r="S28" s="46" t="str">
        <f t="shared" ca="1" si="5"/>
        <v>VENCIDO</v>
      </c>
      <c r="T28" s="46" t="s">
        <v>29</v>
      </c>
      <c r="U28" s="47"/>
      <c r="W28" s="1"/>
      <c r="X28" s="1"/>
      <c r="Y28" s="1"/>
    </row>
    <row r="29" spans="1:25" ht="38.25" customHeight="1" x14ac:dyDescent="0.3">
      <c r="A29" s="20" t="s">
        <v>105</v>
      </c>
      <c r="B29" s="11" t="s">
        <v>106</v>
      </c>
      <c r="C29" s="21" t="s">
        <v>107</v>
      </c>
      <c r="D29" s="144" t="s">
        <v>22</v>
      </c>
      <c r="E29" s="12"/>
      <c r="F29" s="8"/>
      <c r="G29" s="9" t="s">
        <v>6</v>
      </c>
      <c r="H29" s="44" t="s">
        <v>108</v>
      </c>
      <c r="I29" s="72">
        <v>44054</v>
      </c>
      <c r="J29" s="72">
        <v>43022</v>
      </c>
      <c r="K29" s="73">
        <f t="shared" ca="1" si="0"/>
        <v>44533</v>
      </c>
      <c r="L29" s="74" t="str">
        <f t="shared" ca="1" si="1"/>
        <v>ALERTA DE VENCIMENTO</v>
      </c>
      <c r="M29" s="75" t="str">
        <f t="shared" si="2"/>
        <v/>
      </c>
      <c r="N29" s="76">
        <v>44784</v>
      </c>
      <c r="O29" s="73">
        <f t="shared" ca="1" si="3"/>
        <v>44533</v>
      </c>
      <c r="P29" s="45" t="str">
        <f t="shared" ca="1" si="4"/>
        <v>DENTRO DO PRAZO</v>
      </c>
      <c r="Q29" s="109" t="s">
        <v>24</v>
      </c>
      <c r="R29" s="110" t="s">
        <v>25</v>
      </c>
      <c r="S29" s="46" t="str">
        <f t="shared" ca="1" si="5"/>
        <v>ALERTA DE VENCIMENTO</v>
      </c>
      <c r="T29" s="46" t="str">
        <f ca="1">IF(S29="",M29,S29)</f>
        <v>ALERTA DE VENCIMENTO</v>
      </c>
      <c r="U29" s="47"/>
      <c r="W29" s="1"/>
      <c r="X29" s="1"/>
      <c r="Y29" s="1"/>
    </row>
    <row r="30" spans="1:25" ht="38.25" customHeight="1" x14ac:dyDescent="0.3">
      <c r="A30" s="20" t="s">
        <v>105</v>
      </c>
      <c r="B30" s="11" t="s">
        <v>109</v>
      </c>
      <c r="C30" s="22" t="s">
        <v>110</v>
      </c>
      <c r="D30" s="144" t="s">
        <v>22</v>
      </c>
      <c r="E30" s="12"/>
      <c r="F30" s="8"/>
      <c r="G30" s="9" t="s">
        <v>6</v>
      </c>
      <c r="H30" s="44" t="s">
        <v>111</v>
      </c>
      <c r="I30" s="72">
        <v>44114</v>
      </c>
      <c r="J30" s="72">
        <v>43022</v>
      </c>
      <c r="K30" s="73">
        <f t="shared" ca="1" si="0"/>
        <v>44533</v>
      </c>
      <c r="L30" s="74" t="str">
        <f t="shared" ca="1" si="1"/>
        <v>ALERTA DE VENCIMENTO</v>
      </c>
      <c r="M30" s="75" t="str">
        <f t="shared" si="2"/>
        <v/>
      </c>
      <c r="N30" s="76">
        <v>44844</v>
      </c>
      <c r="O30" s="73">
        <f t="shared" ca="1" si="3"/>
        <v>44533</v>
      </c>
      <c r="P30" s="45" t="str">
        <f t="shared" ca="1" si="4"/>
        <v>DENTRO DO PRAZO</v>
      </c>
      <c r="Q30" s="109" t="s">
        <v>24</v>
      </c>
      <c r="R30" s="110" t="s">
        <v>25</v>
      </c>
      <c r="S30" s="46" t="str">
        <f t="shared" ca="1" si="5"/>
        <v>ALERTA DE VENCIMENTO</v>
      </c>
      <c r="T30" s="46" t="str">
        <f ca="1">IF(S30="",M30,S30)</f>
        <v>ALERTA DE VENCIMENTO</v>
      </c>
      <c r="U30" s="47"/>
      <c r="W30" s="1"/>
      <c r="X30" s="1"/>
      <c r="Y30" s="1"/>
    </row>
    <row r="31" spans="1:25" ht="38.25" customHeight="1" x14ac:dyDescent="0.3">
      <c r="A31" s="20" t="s">
        <v>105</v>
      </c>
      <c r="B31" s="11" t="s">
        <v>112</v>
      </c>
      <c r="C31" s="22" t="s">
        <v>113</v>
      </c>
      <c r="D31" s="144" t="s">
        <v>22</v>
      </c>
      <c r="E31" s="29"/>
      <c r="F31" s="29"/>
      <c r="G31" s="9" t="s">
        <v>6</v>
      </c>
      <c r="H31" s="44" t="s">
        <v>114</v>
      </c>
      <c r="I31" s="72">
        <v>44078</v>
      </c>
      <c r="J31" s="73">
        <f>DATE(YEAR(N31),MONTH(N31)-3,DAY(N31))</f>
        <v>44716</v>
      </c>
      <c r="K31" s="73">
        <f t="shared" ca="1" si="0"/>
        <v>44533</v>
      </c>
      <c r="L31" s="74" t="str">
        <f t="shared" ca="1" si="1"/>
        <v>DENTRO DO PRAZO</v>
      </c>
      <c r="M31" s="75" t="str">
        <f t="shared" si="2"/>
        <v/>
      </c>
      <c r="N31" s="76">
        <v>44808</v>
      </c>
      <c r="O31" s="73">
        <f t="shared" ca="1" si="3"/>
        <v>44533</v>
      </c>
      <c r="P31" s="45" t="str">
        <f t="shared" ca="1" si="4"/>
        <v>DENTRO DO PRAZO</v>
      </c>
      <c r="Q31" s="109" t="s">
        <v>24</v>
      </c>
      <c r="R31" s="110" t="s">
        <v>25</v>
      </c>
      <c r="S31" s="46" t="str">
        <f t="shared" ca="1" si="5"/>
        <v>DENTRO DO PRAZO</v>
      </c>
      <c r="T31" s="46" t="str">
        <f ca="1">IF(S31="",M31,S31)</f>
        <v>DENTRO DO PRAZO</v>
      </c>
      <c r="U31" s="47"/>
      <c r="W31" s="1"/>
      <c r="X31" s="1"/>
      <c r="Y31" s="1"/>
    </row>
    <row r="32" spans="1:25" ht="38.25" customHeight="1" x14ac:dyDescent="0.3">
      <c r="A32" s="20" t="s">
        <v>105</v>
      </c>
      <c r="B32" s="11" t="s">
        <v>115</v>
      </c>
      <c r="C32" s="22" t="s">
        <v>116</v>
      </c>
      <c r="D32" s="144" t="s">
        <v>22</v>
      </c>
      <c r="E32" s="29"/>
      <c r="F32" s="29"/>
      <c r="G32" s="9" t="s">
        <v>6</v>
      </c>
      <c r="H32" s="44" t="s">
        <v>117</v>
      </c>
      <c r="I32" s="72">
        <v>44088</v>
      </c>
      <c r="J32" s="73">
        <f>DATE(YEAR(N32),MONTH(N32)-3,DAY(N32))</f>
        <v>44726</v>
      </c>
      <c r="K32" s="73">
        <f t="shared" ca="1" si="0"/>
        <v>44533</v>
      </c>
      <c r="L32" s="74" t="str">
        <f t="shared" ca="1" si="1"/>
        <v>DENTRO DO PRAZO</v>
      </c>
      <c r="M32" s="75" t="str">
        <f t="shared" si="2"/>
        <v/>
      </c>
      <c r="N32" s="76">
        <v>44818</v>
      </c>
      <c r="O32" s="73">
        <f t="shared" ca="1" si="3"/>
        <v>44533</v>
      </c>
      <c r="P32" s="45" t="str">
        <f t="shared" ca="1" si="4"/>
        <v>DENTRO DO PRAZO</v>
      </c>
      <c r="Q32" s="109" t="s">
        <v>24</v>
      </c>
      <c r="R32" s="110" t="s">
        <v>25</v>
      </c>
      <c r="S32" s="46" t="str">
        <f t="shared" ca="1" si="5"/>
        <v>DENTRO DO PRAZO</v>
      </c>
      <c r="T32" s="46" t="str">
        <f ca="1">IF(S32="",M32,S32)</f>
        <v>DENTRO DO PRAZO</v>
      </c>
      <c r="U32" s="47"/>
      <c r="W32" s="1"/>
      <c r="X32" s="1"/>
      <c r="Y32" s="1"/>
    </row>
    <row r="33" spans="1:25" ht="38.25" customHeight="1" x14ac:dyDescent="0.3">
      <c r="A33" s="20" t="s">
        <v>105</v>
      </c>
      <c r="B33" s="11" t="s">
        <v>118</v>
      </c>
      <c r="C33" s="22" t="s">
        <v>119</v>
      </c>
      <c r="D33" s="144" t="s">
        <v>22</v>
      </c>
      <c r="E33" s="29"/>
      <c r="F33" s="29"/>
      <c r="G33" s="9" t="s">
        <v>6</v>
      </c>
      <c r="H33" s="44" t="s">
        <v>120</v>
      </c>
      <c r="I33" s="72">
        <v>44165</v>
      </c>
      <c r="J33" s="73">
        <f>DATE(YEAR(N33),MONTH(N33)-3,DAY(N33))</f>
        <v>44803</v>
      </c>
      <c r="K33" s="73">
        <f t="shared" ca="1" si="0"/>
        <v>44533</v>
      </c>
      <c r="L33" s="74" t="str">
        <f t="shared" ca="1" si="1"/>
        <v>DENTRO DO PRAZO</v>
      </c>
      <c r="M33" s="75" t="str">
        <f t="shared" si="2"/>
        <v/>
      </c>
      <c r="N33" s="76">
        <v>44895</v>
      </c>
      <c r="O33" s="73">
        <f t="shared" ca="1" si="3"/>
        <v>44533</v>
      </c>
      <c r="P33" s="45" t="str">
        <f t="shared" ca="1" si="4"/>
        <v>DENTRO DO PRAZO</v>
      </c>
      <c r="Q33" s="109" t="s">
        <v>24</v>
      </c>
      <c r="R33" s="110" t="s">
        <v>25</v>
      </c>
      <c r="S33" s="46" t="str">
        <f t="shared" ca="1" si="5"/>
        <v>DENTRO DO PRAZO</v>
      </c>
      <c r="T33" s="46" t="s">
        <v>29</v>
      </c>
      <c r="U33" s="47"/>
      <c r="W33" s="1"/>
      <c r="X33" s="1"/>
      <c r="Y33" s="1"/>
    </row>
    <row r="34" spans="1:25" ht="38.25" customHeight="1" x14ac:dyDescent="0.3">
      <c r="A34" s="20" t="s">
        <v>105</v>
      </c>
      <c r="B34" s="11" t="s">
        <v>121</v>
      </c>
      <c r="C34" s="22" t="s">
        <v>122</v>
      </c>
      <c r="D34" s="144" t="s">
        <v>22</v>
      </c>
      <c r="E34" s="29"/>
      <c r="F34" s="29"/>
      <c r="G34" s="9" t="s">
        <v>6</v>
      </c>
      <c r="H34" s="44" t="s">
        <v>123</v>
      </c>
      <c r="I34" s="72">
        <v>44132</v>
      </c>
      <c r="J34" s="73">
        <f t="shared" ref="J34:J65" si="6">DATE(YEAR(N34),MONTH(N34)-3,DAY(N34))</f>
        <v>44770</v>
      </c>
      <c r="K34" s="73">
        <f t="shared" ref="K34:K65" ca="1" si="7">TODAY()</f>
        <v>44533</v>
      </c>
      <c r="L34" s="74" t="str">
        <f t="shared" ref="L34:L65" ca="1" si="8">IF(N34&lt;K34,"VENCIDO",IF(K34&lt;J34,"DENTRO DO PRAZO","ALERTA DE VENCIMENTO"))</f>
        <v>DENTRO DO PRAZO</v>
      </c>
      <c r="M34" s="75" t="str">
        <f t="shared" ref="M34:M65" si="9">IF(G34="POLO CASA","FUNDAÇÃO CASA",IF(G34="FECHADO","FECHADO",""))</f>
        <v/>
      </c>
      <c r="N34" s="76">
        <v>44862</v>
      </c>
      <c r="O34" s="73">
        <f t="shared" ca="1" si="3"/>
        <v>44533</v>
      </c>
      <c r="P34" s="45" t="str">
        <f t="shared" ca="1" si="4"/>
        <v>DENTRO DO PRAZO</v>
      </c>
      <c r="Q34" s="109" t="s">
        <v>24</v>
      </c>
      <c r="R34" s="110" t="s">
        <v>25</v>
      </c>
      <c r="S34" s="46" t="str">
        <f t="shared" ca="1" si="5"/>
        <v>DENTRO DO PRAZO</v>
      </c>
      <c r="T34" s="46" t="s">
        <v>29</v>
      </c>
      <c r="U34" s="47"/>
      <c r="W34" s="1"/>
      <c r="X34" s="1"/>
      <c r="Y34" s="1"/>
    </row>
    <row r="35" spans="1:25" ht="38.25" customHeight="1" x14ac:dyDescent="0.3">
      <c r="A35" s="20" t="s">
        <v>105</v>
      </c>
      <c r="B35" s="11" t="s">
        <v>124</v>
      </c>
      <c r="C35" s="22" t="s">
        <v>125</v>
      </c>
      <c r="D35" s="144" t="s">
        <v>22</v>
      </c>
      <c r="E35" s="29"/>
      <c r="F35" s="29"/>
      <c r="G35" s="9" t="s">
        <v>6</v>
      </c>
      <c r="H35" s="44" t="s">
        <v>126</v>
      </c>
      <c r="I35" s="72">
        <v>43390</v>
      </c>
      <c r="J35" s="73">
        <f t="shared" si="6"/>
        <v>44029</v>
      </c>
      <c r="K35" s="73">
        <f t="shared" ca="1" si="7"/>
        <v>44533</v>
      </c>
      <c r="L35" s="74" t="str">
        <f t="shared" ca="1" si="8"/>
        <v>VENCIDO</v>
      </c>
      <c r="M35" s="75" t="str">
        <f t="shared" si="9"/>
        <v/>
      </c>
      <c r="N35" s="76">
        <v>44121</v>
      </c>
      <c r="O35" s="73">
        <f t="shared" ca="1" si="3"/>
        <v>44533</v>
      </c>
      <c r="P35" s="45" t="str">
        <f t="shared" ca="1" si="4"/>
        <v>VENCIDO</v>
      </c>
      <c r="Q35" s="109" t="s">
        <v>24</v>
      </c>
      <c r="R35" s="110" t="s">
        <v>25</v>
      </c>
      <c r="S35" s="46" t="str">
        <f t="shared" ca="1" si="5"/>
        <v>VENCIDO</v>
      </c>
      <c r="T35" s="46" t="str">
        <f ca="1">IF(S35="",M35,S35)</f>
        <v>VENCIDO</v>
      </c>
      <c r="U35" s="47"/>
      <c r="W35" s="1"/>
      <c r="X35" s="1"/>
      <c r="Y35" s="1"/>
    </row>
    <row r="36" spans="1:25" ht="38.25" customHeight="1" x14ac:dyDescent="0.3">
      <c r="A36" s="20" t="s">
        <v>105</v>
      </c>
      <c r="B36" s="11" t="s">
        <v>127</v>
      </c>
      <c r="C36" s="22" t="s">
        <v>128</v>
      </c>
      <c r="D36" s="144" t="s">
        <v>22</v>
      </c>
      <c r="E36" s="29"/>
      <c r="F36" s="29"/>
      <c r="G36" s="9" t="s">
        <v>6</v>
      </c>
      <c r="H36" s="44" t="s">
        <v>129</v>
      </c>
      <c r="I36" s="72">
        <v>43686</v>
      </c>
      <c r="J36" s="73">
        <f t="shared" si="6"/>
        <v>44325</v>
      </c>
      <c r="K36" s="73">
        <f t="shared" ca="1" si="7"/>
        <v>44533</v>
      </c>
      <c r="L36" s="74" t="str">
        <f t="shared" ca="1" si="8"/>
        <v>VENCIDO</v>
      </c>
      <c r="M36" s="75" t="str">
        <f t="shared" si="9"/>
        <v/>
      </c>
      <c r="N36" s="76">
        <v>44417</v>
      </c>
      <c r="O36" s="73">
        <f t="shared" ca="1" si="3"/>
        <v>44533</v>
      </c>
      <c r="P36" s="45" t="str">
        <f t="shared" ca="1" si="4"/>
        <v>VENCIDO</v>
      </c>
      <c r="Q36" s="109" t="s">
        <v>24</v>
      </c>
      <c r="R36" s="110" t="s">
        <v>25</v>
      </c>
      <c r="S36" s="46" t="str">
        <f t="shared" ca="1" si="5"/>
        <v>VENCIDO</v>
      </c>
      <c r="T36" s="46" t="str">
        <f ca="1">IF(S36="",M36,S36)</f>
        <v>VENCIDO</v>
      </c>
      <c r="U36" s="47"/>
      <c r="W36" s="1"/>
      <c r="X36" s="1"/>
      <c r="Y36" s="1"/>
    </row>
    <row r="37" spans="1:25" ht="38.25" customHeight="1" x14ac:dyDescent="0.3">
      <c r="A37" s="20" t="s">
        <v>105</v>
      </c>
      <c r="B37" s="11" t="s">
        <v>130</v>
      </c>
      <c r="C37" s="22" t="s">
        <v>131</v>
      </c>
      <c r="D37" s="144" t="s">
        <v>22</v>
      </c>
      <c r="E37" s="29"/>
      <c r="F37" s="29"/>
      <c r="G37" s="9" t="s">
        <v>6</v>
      </c>
      <c r="H37" s="44" t="s">
        <v>132</v>
      </c>
      <c r="I37" s="72">
        <v>44132</v>
      </c>
      <c r="J37" s="73">
        <f t="shared" si="6"/>
        <v>44770</v>
      </c>
      <c r="K37" s="73">
        <f t="shared" ca="1" si="7"/>
        <v>44533</v>
      </c>
      <c r="L37" s="74" t="str">
        <f t="shared" ca="1" si="8"/>
        <v>DENTRO DO PRAZO</v>
      </c>
      <c r="M37" s="75" t="str">
        <f t="shared" si="9"/>
        <v/>
      </c>
      <c r="N37" s="76">
        <v>44862</v>
      </c>
      <c r="O37" s="73">
        <f t="shared" ca="1" si="3"/>
        <v>44533</v>
      </c>
      <c r="P37" s="45" t="str">
        <f t="shared" ca="1" si="4"/>
        <v>DENTRO DO PRAZO</v>
      </c>
      <c r="Q37" s="109" t="s">
        <v>24</v>
      </c>
      <c r="R37" s="110" t="s">
        <v>25</v>
      </c>
      <c r="S37" s="46" t="str">
        <f t="shared" ca="1" si="5"/>
        <v>DENTRO DO PRAZO</v>
      </c>
      <c r="T37" s="46" t="s">
        <v>29</v>
      </c>
      <c r="U37" s="47"/>
      <c r="W37" s="1"/>
      <c r="X37" s="1"/>
      <c r="Y37" s="1"/>
    </row>
    <row r="38" spans="1:25" ht="38.25" customHeight="1" x14ac:dyDescent="0.3">
      <c r="A38" s="20" t="s">
        <v>105</v>
      </c>
      <c r="B38" s="11" t="s">
        <v>133</v>
      </c>
      <c r="C38" s="22" t="s">
        <v>134</v>
      </c>
      <c r="D38" s="144" t="s">
        <v>22</v>
      </c>
      <c r="E38" s="29"/>
      <c r="F38" s="29"/>
      <c r="G38" s="9" t="s">
        <v>6</v>
      </c>
      <c r="H38" s="44" t="s">
        <v>135</v>
      </c>
      <c r="I38" s="72">
        <v>44226</v>
      </c>
      <c r="J38" s="73">
        <f t="shared" si="6"/>
        <v>44864</v>
      </c>
      <c r="K38" s="73">
        <f t="shared" ca="1" si="7"/>
        <v>44533</v>
      </c>
      <c r="L38" s="74" t="str">
        <f t="shared" ca="1" si="8"/>
        <v>DENTRO DO PRAZO</v>
      </c>
      <c r="M38" s="75" t="str">
        <f t="shared" si="9"/>
        <v/>
      </c>
      <c r="N38" s="76">
        <v>44956</v>
      </c>
      <c r="O38" s="73">
        <f t="shared" ca="1" si="3"/>
        <v>44533</v>
      </c>
      <c r="P38" s="45" t="str">
        <f t="shared" ca="1" si="4"/>
        <v>DENTRO DO PRAZO</v>
      </c>
      <c r="Q38" s="109" t="s">
        <v>24</v>
      </c>
      <c r="R38" s="110" t="s">
        <v>25</v>
      </c>
      <c r="S38" s="46" t="str">
        <f t="shared" ca="1" si="5"/>
        <v>DENTRO DO PRAZO</v>
      </c>
      <c r="T38" s="46" t="str">
        <f ca="1">IF(S38="",M38,S38)</f>
        <v>DENTRO DO PRAZO</v>
      </c>
      <c r="U38" s="47"/>
      <c r="W38" s="1"/>
      <c r="X38" s="1"/>
      <c r="Y38" s="1"/>
    </row>
    <row r="39" spans="1:25" ht="38.25" customHeight="1" x14ac:dyDescent="0.3">
      <c r="A39" s="20" t="s">
        <v>105</v>
      </c>
      <c r="B39" s="11" t="s">
        <v>136</v>
      </c>
      <c r="C39" s="22" t="s">
        <v>137</v>
      </c>
      <c r="D39" s="144" t="s">
        <v>22</v>
      </c>
      <c r="E39" s="29"/>
      <c r="F39" s="29"/>
      <c r="G39" s="9" t="s">
        <v>6</v>
      </c>
      <c r="H39" s="44" t="s">
        <v>138</v>
      </c>
      <c r="I39" s="72">
        <v>44174</v>
      </c>
      <c r="J39" s="73">
        <f t="shared" si="6"/>
        <v>44813</v>
      </c>
      <c r="K39" s="73">
        <f t="shared" ca="1" si="7"/>
        <v>44533</v>
      </c>
      <c r="L39" s="74" t="str">
        <f t="shared" ca="1" si="8"/>
        <v>DENTRO DO PRAZO</v>
      </c>
      <c r="M39" s="75" t="str">
        <f t="shared" si="9"/>
        <v/>
      </c>
      <c r="N39" s="76">
        <v>44904</v>
      </c>
      <c r="O39" s="73">
        <f t="shared" ca="1" si="3"/>
        <v>44533</v>
      </c>
      <c r="P39" s="45" t="str">
        <f t="shared" ca="1" si="4"/>
        <v>DENTRO DO PRAZO</v>
      </c>
      <c r="Q39" s="109" t="s">
        <v>24</v>
      </c>
      <c r="R39" s="110" t="s">
        <v>25</v>
      </c>
      <c r="S39" s="46" t="str">
        <f t="shared" ca="1" si="5"/>
        <v>DENTRO DO PRAZO</v>
      </c>
      <c r="T39" s="46" t="s">
        <v>29</v>
      </c>
      <c r="U39" s="47"/>
      <c r="W39" s="1"/>
      <c r="X39" s="1"/>
      <c r="Y39" s="1"/>
    </row>
    <row r="40" spans="1:25" ht="38.25" customHeight="1" x14ac:dyDescent="0.3">
      <c r="A40" s="20" t="s">
        <v>105</v>
      </c>
      <c r="B40" s="11" t="s">
        <v>139</v>
      </c>
      <c r="C40" s="22" t="s">
        <v>140</v>
      </c>
      <c r="D40" s="144" t="s">
        <v>22</v>
      </c>
      <c r="E40" s="29"/>
      <c r="F40" s="29"/>
      <c r="G40" s="9" t="s">
        <v>6</v>
      </c>
      <c r="H40" s="44" t="s">
        <v>141</v>
      </c>
      <c r="I40" s="72">
        <v>44177</v>
      </c>
      <c r="J40" s="73">
        <f t="shared" si="6"/>
        <v>44816</v>
      </c>
      <c r="K40" s="73">
        <f t="shared" ca="1" si="7"/>
        <v>44533</v>
      </c>
      <c r="L40" s="74" t="str">
        <f t="shared" ca="1" si="8"/>
        <v>DENTRO DO PRAZO</v>
      </c>
      <c r="M40" s="75" t="str">
        <f t="shared" si="9"/>
        <v/>
      </c>
      <c r="N40" s="76">
        <v>44907</v>
      </c>
      <c r="O40" s="73">
        <f t="shared" ca="1" si="3"/>
        <v>44533</v>
      </c>
      <c r="P40" s="45" t="str">
        <f t="shared" ca="1" si="4"/>
        <v>DENTRO DO PRAZO</v>
      </c>
      <c r="Q40" s="109" t="s">
        <v>24</v>
      </c>
      <c r="R40" s="110" t="s">
        <v>25</v>
      </c>
      <c r="S40" s="46" t="str">
        <f t="shared" ref="S40:S71" ca="1" si="10">IF(M40="",L40,M40)</f>
        <v>DENTRO DO PRAZO</v>
      </c>
      <c r="T40" s="46" t="s">
        <v>29</v>
      </c>
      <c r="U40" s="47"/>
      <c r="W40" s="1"/>
      <c r="X40" s="1"/>
      <c r="Y40" s="1"/>
    </row>
    <row r="41" spans="1:25" ht="38.25" customHeight="1" x14ac:dyDescent="0.3">
      <c r="A41" s="20" t="s">
        <v>105</v>
      </c>
      <c r="B41" s="11" t="s">
        <v>142</v>
      </c>
      <c r="C41" s="22" t="s">
        <v>143</v>
      </c>
      <c r="D41" s="144" t="s">
        <v>22</v>
      </c>
      <c r="E41" s="29"/>
      <c r="F41" s="29"/>
      <c r="G41" s="9" t="s">
        <v>88</v>
      </c>
      <c r="H41" s="44" t="s">
        <v>144</v>
      </c>
      <c r="I41" s="72">
        <v>44097</v>
      </c>
      <c r="J41" s="73">
        <f t="shared" si="6"/>
        <v>44735</v>
      </c>
      <c r="K41" s="73">
        <f t="shared" ca="1" si="7"/>
        <v>44533</v>
      </c>
      <c r="L41" s="74" t="str">
        <f t="shared" ca="1" si="8"/>
        <v>DENTRO DO PRAZO</v>
      </c>
      <c r="M41" s="75" t="str">
        <f t="shared" si="9"/>
        <v/>
      </c>
      <c r="N41" s="76">
        <v>44827</v>
      </c>
      <c r="O41" s="73">
        <f t="shared" ca="1" si="3"/>
        <v>44533</v>
      </c>
      <c r="P41" s="45" t="str">
        <f t="shared" ca="1" si="4"/>
        <v>DENTRO DO PRAZO</v>
      </c>
      <c r="Q41" s="109" t="s">
        <v>24</v>
      </c>
      <c r="R41" s="110" t="s">
        <v>25</v>
      </c>
      <c r="S41" s="46" t="str">
        <f t="shared" ca="1" si="10"/>
        <v>DENTRO DO PRAZO</v>
      </c>
      <c r="T41" s="46" t="str">
        <f ca="1">IF(S41="",M41,S41)</f>
        <v>DENTRO DO PRAZO</v>
      </c>
      <c r="U41" s="47"/>
      <c r="W41" s="1"/>
      <c r="X41" s="1"/>
      <c r="Y41" s="1"/>
    </row>
    <row r="42" spans="1:25" ht="38.25" customHeight="1" x14ac:dyDescent="0.3">
      <c r="A42" s="20" t="s">
        <v>105</v>
      </c>
      <c r="B42" s="11" t="s">
        <v>145</v>
      </c>
      <c r="C42" s="22" t="s">
        <v>146</v>
      </c>
      <c r="D42" s="144" t="s">
        <v>22</v>
      </c>
      <c r="E42" s="29"/>
      <c r="F42" s="29"/>
      <c r="G42" s="9" t="s">
        <v>6</v>
      </c>
      <c r="H42" s="44" t="s">
        <v>147</v>
      </c>
      <c r="I42" s="72">
        <v>44160</v>
      </c>
      <c r="J42" s="73">
        <f t="shared" si="6"/>
        <v>44798</v>
      </c>
      <c r="K42" s="73">
        <f t="shared" ca="1" si="7"/>
        <v>44533</v>
      </c>
      <c r="L42" s="74" t="str">
        <f t="shared" ca="1" si="8"/>
        <v>DENTRO DO PRAZO</v>
      </c>
      <c r="M42" s="75" t="str">
        <f t="shared" si="9"/>
        <v/>
      </c>
      <c r="N42" s="76">
        <v>44890</v>
      </c>
      <c r="O42" s="73">
        <f t="shared" ca="1" si="3"/>
        <v>44533</v>
      </c>
      <c r="P42" s="45" t="str">
        <f t="shared" ca="1" si="4"/>
        <v>DENTRO DO PRAZO</v>
      </c>
      <c r="Q42" s="109" t="s">
        <v>24</v>
      </c>
      <c r="R42" s="110" t="s">
        <v>25</v>
      </c>
      <c r="S42" s="46" t="str">
        <f t="shared" ca="1" si="10"/>
        <v>DENTRO DO PRAZO</v>
      </c>
      <c r="T42" s="46" t="s">
        <v>29</v>
      </c>
      <c r="U42" s="47"/>
      <c r="W42" s="1"/>
      <c r="X42" s="1"/>
      <c r="Y42" s="1"/>
    </row>
    <row r="43" spans="1:25" ht="38.25" customHeight="1" x14ac:dyDescent="0.3">
      <c r="A43" s="20" t="s">
        <v>105</v>
      </c>
      <c r="B43" s="11" t="s">
        <v>148</v>
      </c>
      <c r="C43" s="22" t="s">
        <v>149</v>
      </c>
      <c r="D43" s="144" t="s">
        <v>22</v>
      </c>
      <c r="E43" s="29"/>
      <c r="F43" s="29"/>
      <c r="G43" s="9" t="s">
        <v>6</v>
      </c>
      <c r="H43" s="44" t="s">
        <v>150</v>
      </c>
      <c r="I43" s="72">
        <v>44136</v>
      </c>
      <c r="J43" s="73">
        <f t="shared" si="6"/>
        <v>44774</v>
      </c>
      <c r="K43" s="73">
        <f t="shared" ca="1" si="7"/>
        <v>44533</v>
      </c>
      <c r="L43" s="74" t="str">
        <f t="shared" ca="1" si="8"/>
        <v>DENTRO DO PRAZO</v>
      </c>
      <c r="M43" s="75" t="str">
        <f t="shared" si="9"/>
        <v/>
      </c>
      <c r="N43" s="76">
        <v>44866</v>
      </c>
      <c r="O43" s="73">
        <f t="shared" ca="1" si="3"/>
        <v>44533</v>
      </c>
      <c r="P43" s="45" t="str">
        <f t="shared" ca="1" si="4"/>
        <v>DENTRO DO PRAZO</v>
      </c>
      <c r="Q43" s="109" t="s">
        <v>24</v>
      </c>
      <c r="R43" s="110" t="s">
        <v>25</v>
      </c>
      <c r="S43" s="46" t="str">
        <f t="shared" ca="1" si="10"/>
        <v>DENTRO DO PRAZO</v>
      </c>
      <c r="T43" s="46" t="s">
        <v>29</v>
      </c>
      <c r="U43" s="47"/>
      <c r="W43" s="1"/>
      <c r="X43" s="1"/>
      <c r="Y43" s="1"/>
    </row>
    <row r="44" spans="1:25" ht="38.25" customHeight="1" x14ac:dyDescent="0.3">
      <c r="A44" s="20" t="s">
        <v>105</v>
      </c>
      <c r="B44" s="11" t="s">
        <v>151</v>
      </c>
      <c r="C44" s="22" t="s">
        <v>152</v>
      </c>
      <c r="D44" s="144" t="s">
        <v>22</v>
      </c>
      <c r="E44" s="29"/>
      <c r="F44" s="29"/>
      <c r="G44" s="9" t="s">
        <v>6</v>
      </c>
      <c r="H44" s="44" t="s">
        <v>153</v>
      </c>
      <c r="I44" s="72">
        <v>44165</v>
      </c>
      <c r="J44" s="73">
        <f t="shared" si="6"/>
        <v>44803</v>
      </c>
      <c r="K44" s="73">
        <f t="shared" ca="1" si="7"/>
        <v>44533</v>
      </c>
      <c r="L44" s="74" t="str">
        <f t="shared" ca="1" si="8"/>
        <v>DENTRO DO PRAZO</v>
      </c>
      <c r="M44" s="75" t="str">
        <f t="shared" si="9"/>
        <v/>
      </c>
      <c r="N44" s="76">
        <v>44895</v>
      </c>
      <c r="O44" s="73">
        <f t="shared" ca="1" si="3"/>
        <v>44533</v>
      </c>
      <c r="P44" s="45" t="str">
        <f t="shared" ca="1" si="4"/>
        <v>DENTRO DO PRAZO</v>
      </c>
      <c r="Q44" s="109" t="s">
        <v>24</v>
      </c>
      <c r="R44" s="110" t="s">
        <v>25</v>
      </c>
      <c r="S44" s="46" t="str">
        <f t="shared" ca="1" si="10"/>
        <v>DENTRO DO PRAZO</v>
      </c>
      <c r="T44" s="46" t="s">
        <v>29</v>
      </c>
      <c r="U44" s="47"/>
    </row>
    <row r="45" spans="1:25" ht="38.25" customHeight="1" x14ac:dyDescent="0.3">
      <c r="A45" s="20" t="s">
        <v>105</v>
      </c>
      <c r="B45" s="11" t="s">
        <v>154</v>
      </c>
      <c r="C45" s="22" t="s">
        <v>155</v>
      </c>
      <c r="D45" s="144" t="s">
        <v>22</v>
      </c>
      <c r="E45" s="29"/>
      <c r="F45" s="29"/>
      <c r="G45" s="9" t="s">
        <v>6</v>
      </c>
      <c r="H45" s="44" t="s">
        <v>156</v>
      </c>
      <c r="I45" s="72">
        <v>44163</v>
      </c>
      <c r="J45" s="73">
        <f t="shared" si="6"/>
        <v>44801</v>
      </c>
      <c r="K45" s="73">
        <f t="shared" ca="1" si="7"/>
        <v>44533</v>
      </c>
      <c r="L45" s="74" t="str">
        <f t="shared" ca="1" si="8"/>
        <v>DENTRO DO PRAZO</v>
      </c>
      <c r="M45" s="75" t="str">
        <f t="shared" si="9"/>
        <v/>
      </c>
      <c r="N45" s="76">
        <v>44893</v>
      </c>
      <c r="O45" s="73">
        <f t="shared" ca="1" si="3"/>
        <v>44533</v>
      </c>
      <c r="P45" s="45" t="str">
        <f t="shared" ca="1" si="4"/>
        <v>DENTRO DO PRAZO</v>
      </c>
      <c r="Q45" s="109" t="s">
        <v>24</v>
      </c>
      <c r="R45" s="110" t="s">
        <v>25</v>
      </c>
      <c r="S45" s="46" t="str">
        <f t="shared" ca="1" si="10"/>
        <v>DENTRO DO PRAZO</v>
      </c>
      <c r="T45" s="46" t="s">
        <v>29</v>
      </c>
      <c r="U45" s="47"/>
      <c r="W45" s="3"/>
    </row>
    <row r="46" spans="1:25" ht="38.25" customHeight="1" x14ac:dyDescent="0.3">
      <c r="A46" s="20" t="s">
        <v>105</v>
      </c>
      <c r="B46" s="11" t="s">
        <v>157</v>
      </c>
      <c r="C46" s="22" t="s">
        <v>158</v>
      </c>
      <c r="D46" s="144" t="s">
        <v>22</v>
      </c>
      <c r="E46" s="29"/>
      <c r="F46" s="29"/>
      <c r="G46" s="9" t="s">
        <v>6</v>
      </c>
      <c r="H46" s="44" t="s">
        <v>159</v>
      </c>
      <c r="I46" s="72">
        <v>44051</v>
      </c>
      <c r="J46" s="73">
        <f t="shared" si="6"/>
        <v>44689</v>
      </c>
      <c r="K46" s="73">
        <f t="shared" ca="1" si="7"/>
        <v>44533</v>
      </c>
      <c r="L46" s="74" t="str">
        <f t="shared" ca="1" si="8"/>
        <v>DENTRO DO PRAZO</v>
      </c>
      <c r="M46" s="75" t="str">
        <f t="shared" si="9"/>
        <v/>
      </c>
      <c r="N46" s="76">
        <v>44781</v>
      </c>
      <c r="O46" s="73">
        <f t="shared" ca="1" si="3"/>
        <v>44533</v>
      </c>
      <c r="P46" s="45" t="str">
        <f t="shared" ca="1" si="4"/>
        <v>DENTRO DO PRAZO</v>
      </c>
      <c r="Q46" s="109" t="s">
        <v>24</v>
      </c>
      <c r="R46" s="110" t="s">
        <v>25</v>
      </c>
      <c r="S46" s="46" t="str">
        <f t="shared" ca="1" si="10"/>
        <v>DENTRO DO PRAZO</v>
      </c>
      <c r="T46" s="46" t="str">
        <f t="shared" ref="T46:T87" ca="1" si="11">IF(S46="",M46,S46)</f>
        <v>DENTRO DO PRAZO</v>
      </c>
      <c r="U46" s="47"/>
    </row>
    <row r="47" spans="1:25" ht="38.25" customHeight="1" x14ac:dyDescent="0.3">
      <c r="A47" s="20" t="s">
        <v>105</v>
      </c>
      <c r="B47" s="11" t="s">
        <v>160</v>
      </c>
      <c r="C47" s="23" t="s">
        <v>161</v>
      </c>
      <c r="D47" s="144" t="s">
        <v>22</v>
      </c>
      <c r="E47" s="29"/>
      <c r="F47" s="29"/>
      <c r="G47" s="9" t="s">
        <v>6</v>
      </c>
      <c r="H47" s="44" t="s">
        <v>162</v>
      </c>
      <c r="I47" s="72">
        <v>44061</v>
      </c>
      <c r="J47" s="73">
        <f t="shared" si="6"/>
        <v>44699</v>
      </c>
      <c r="K47" s="73">
        <f t="shared" ca="1" si="7"/>
        <v>44533</v>
      </c>
      <c r="L47" s="74" t="str">
        <f t="shared" ca="1" si="8"/>
        <v>DENTRO DO PRAZO</v>
      </c>
      <c r="M47" s="75" t="str">
        <f t="shared" si="9"/>
        <v/>
      </c>
      <c r="N47" s="76">
        <v>44791</v>
      </c>
      <c r="O47" s="73">
        <f t="shared" ca="1" si="3"/>
        <v>44533</v>
      </c>
      <c r="P47" s="45" t="str">
        <f t="shared" ca="1" si="4"/>
        <v>DENTRO DO PRAZO</v>
      </c>
      <c r="Q47" s="109" t="s">
        <v>24</v>
      </c>
      <c r="R47" s="110" t="s">
        <v>25</v>
      </c>
      <c r="S47" s="46" t="str">
        <f t="shared" ca="1" si="10"/>
        <v>DENTRO DO PRAZO</v>
      </c>
      <c r="T47" s="46" t="str">
        <f t="shared" ca="1" si="11"/>
        <v>DENTRO DO PRAZO</v>
      </c>
      <c r="U47" s="47"/>
    </row>
    <row r="48" spans="1:25" ht="38.25" customHeight="1" x14ac:dyDescent="0.3">
      <c r="A48" s="20" t="s">
        <v>163</v>
      </c>
      <c r="B48" s="24" t="s">
        <v>164</v>
      </c>
      <c r="C48" s="14" t="s">
        <v>165</v>
      </c>
      <c r="D48" s="144" t="s">
        <v>22</v>
      </c>
      <c r="E48" s="29"/>
      <c r="F48" s="29"/>
      <c r="G48" s="9" t="s">
        <v>6</v>
      </c>
      <c r="H48" s="44" t="s">
        <v>166</v>
      </c>
      <c r="I48" s="77">
        <v>43798</v>
      </c>
      <c r="J48" s="73">
        <f t="shared" si="6"/>
        <v>44437</v>
      </c>
      <c r="K48" s="73">
        <f t="shared" ca="1" si="7"/>
        <v>44533</v>
      </c>
      <c r="L48" s="74" t="str">
        <f t="shared" ca="1" si="8"/>
        <v>VENCIDO</v>
      </c>
      <c r="M48" s="75" t="str">
        <f t="shared" si="9"/>
        <v/>
      </c>
      <c r="N48" s="78">
        <v>44529</v>
      </c>
      <c r="O48" s="73">
        <f t="shared" ca="1" si="3"/>
        <v>44533</v>
      </c>
      <c r="P48" s="45" t="str">
        <f t="shared" ca="1" si="4"/>
        <v>VENCIDO</v>
      </c>
      <c r="Q48" s="109" t="s">
        <v>24</v>
      </c>
      <c r="R48" s="110" t="s">
        <v>25</v>
      </c>
      <c r="S48" s="46" t="str">
        <f t="shared" ca="1" si="10"/>
        <v>VENCIDO</v>
      </c>
      <c r="T48" s="46" t="str">
        <f t="shared" ca="1" si="11"/>
        <v>VENCIDO</v>
      </c>
      <c r="U48" s="48"/>
    </row>
    <row r="49" spans="1:25" s="1" customFormat="1" ht="38.25" customHeight="1" x14ac:dyDescent="0.3">
      <c r="A49" s="20" t="s">
        <v>163</v>
      </c>
      <c r="B49" s="24" t="s">
        <v>167</v>
      </c>
      <c r="C49" s="14" t="s">
        <v>168</v>
      </c>
      <c r="D49" s="144" t="s">
        <v>22</v>
      </c>
      <c r="E49" s="29"/>
      <c r="F49" s="29"/>
      <c r="G49" s="9" t="s">
        <v>6</v>
      </c>
      <c r="H49" s="44" t="s">
        <v>169</v>
      </c>
      <c r="I49" s="77">
        <v>43831</v>
      </c>
      <c r="J49" s="73">
        <f t="shared" si="6"/>
        <v>44470</v>
      </c>
      <c r="K49" s="73">
        <f t="shared" ca="1" si="7"/>
        <v>44533</v>
      </c>
      <c r="L49" s="74" t="str">
        <f t="shared" ca="1" si="8"/>
        <v>ALERTA DE VENCIMENTO</v>
      </c>
      <c r="M49" s="75" t="str">
        <f t="shared" si="9"/>
        <v/>
      </c>
      <c r="N49" s="78">
        <v>44562</v>
      </c>
      <c r="O49" s="73">
        <f t="shared" ca="1" si="3"/>
        <v>44533</v>
      </c>
      <c r="P49" s="45" t="str">
        <f t="shared" ca="1" si="4"/>
        <v>DENTRO DO PRAZO</v>
      </c>
      <c r="Q49" s="109" t="s">
        <v>24</v>
      </c>
      <c r="R49" s="110" t="s">
        <v>25</v>
      </c>
      <c r="S49" s="46" t="str">
        <f t="shared" ca="1" si="10"/>
        <v>ALERTA DE VENCIMENTO</v>
      </c>
      <c r="T49" s="46" t="str">
        <f t="shared" ca="1" si="11"/>
        <v>ALERTA DE VENCIMENTO</v>
      </c>
      <c r="U49" s="48"/>
      <c r="V49" s="2"/>
      <c r="W49" s="2"/>
      <c r="X49" s="2"/>
      <c r="Y49" s="2"/>
    </row>
    <row r="50" spans="1:25" s="1" customFormat="1" ht="38.25" customHeight="1" x14ac:dyDescent="0.3">
      <c r="A50" s="20" t="s">
        <v>163</v>
      </c>
      <c r="B50" s="24" t="s">
        <v>170</v>
      </c>
      <c r="C50" s="14" t="s">
        <v>171</v>
      </c>
      <c r="D50" s="144" t="s">
        <v>22</v>
      </c>
      <c r="E50" s="29"/>
      <c r="F50" s="29"/>
      <c r="G50" s="9" t="s">
        <v>6</v>
      </c>
      <c r="H50" s="44" t="s">
        <v>172</v>
      </c>
      <c r="I50" s="77">
        <v>43887</v>
      </c>
      <c r="J50" s="73">
        <f t="shared" si="6"/>
        <v>44526</v>
      </c>
      <c r="K50" s="73">
        <f t="shared" ca="1" si="7"/>
        <v>44533</v>
      </c>
      <c r="L50" s="74" t="str">
        <f t="shared" ca="1" si="8"/>
        <v>ALERTA DE VENCIMENTO</v>
      </c>
      <c r="M50" s="75" t="str">
        <f t="shared" si="9"/>
        <v/>
      </c>
      <c r="N50" s="78">
        <v>44618</v>
      </c>
      <c r="O50" s="73">
        <f t="shared" ca="1" si="3"/>
        <v>44533</v>
      </c>
      <c r="P50" s="45" t="str">
        <f t="shared" ca="1" si="4"/>
        <v>DENTRO DO PRAZO</v>
      </c>
      <c r="Q50" s="109" t="s">
        <v>24</v>
      </c>
      <c r="R50" s="110" t="s">
        <v>25</v>
      </c>
      <c r="S50" s="46" t="str">
        <f t="shared" ca="1" si="10"/>
        <v>ALERTA DE VENCIMENTO</v>
      </c>
      <c r="T50" s="46" t="str">
        <f t="shared" ca="1" si="11"/>
        <v>ALERTA DE VENCIMENTO</v>
      </c>
      <c r="U50" s="48"/>
      <c r="V50" s="2"/>
      <c r="W50" s="2"/>
      <c r="X50" s="2"/>
      <c r="Y50" s="2"/>
    </row>
    <row r="51" spans="1:25" s="1" customFormat="1" ht="38.25" customHeight="1" x14ac:dyDescent="0.3">
      <c r="A51" s="20" t="s">
        <v>163</v>
      </c>
      <c r="B51" s="24" t="s">
        <v>173</v>
      </c>
      <c r="C51" s="14" t="s">
        <v>174</v>
      </c>
      <c r="D51" s="144" t="s">
        <v>22</v>
      </c>
      <c r="E51" s="29"/>
      <c r="F51" s="29"/>
      <c r="G51" s="9" t="s">
        <v>6</v>
      </c>
      <c r="H51" s="44" t="s">
        <v>175</v>
      </c>
      <c r="I51" s="77">
        <v>44340</v>
      </c>
      <c r="J51" s="73">
        <f t="shared" si="6"/>
        <v>44981</v>
      </c>
      <c r="K51" s="73">
        <f t="shared" ca="1" si="7"/>
        <v>44533</v>
      </c>
      <c r="L51" s="74" t="str">
        <f t="shared" ca="1" si="8"/>
        <v>DENTRO DO PRAZO</v>
      </c>
      <c r="M51" s="75" t="str">
        <f t="shared" si="9"/>
        <v/>
      </c>
      <c r="N51" s="79">
        <v>45070</v>
      </c>
      <c r="O51" s="73">
        <f t="shared" ca="1" si="3"/>
        <v>44533</v>
      </c>
      <c r="P51" s="45" t="str">
        <f t="shared" ca="1" si="4"/>
        <v>DENTRO DO PRAZO</v>
      </c>
      <c r="Q51" s="109" t="s">
        <v>24</v>
      </c>
      <c r="R51" s="110" t="s">
        <v>25</v>
      </c>
      <c r="S51" s="46" t="str">
        <f t="shared" ca="1" si="10"/>
        <v>DENTRO DO PRAZO</v>
      </c>
      <c r="T51" s="46" t="str">
        <f t="shared" ca="1" si="11"/>
        <v>DENTRO DO PRAZO</v>
      </c>
      <c r="U51" s="48"/>
      <c r="V51" s="2"/>
      <c r="W51" s="2"/>
      <c r="X51" s="2"/>
      <c r="Y51" s="2"/>
    </row>
    <row r="52" spans="1:25" s="1" customFormat="1" ht="38.25" customHeight="1" x14ac:dyDescent="0.3">
      <c r="A52" s="20" t="s">
        <v>163</v>
      </c>
      <c r="B52" s="24" t="s">
        <v>176</v>
      </c>
      <c r="C52" s="14" t="s">
        <v>177</v>
      </c>
      <c r="D52" s="144" t="s">
        <v>22</v>
      </c>
      <c r="E52" s="29"/>
      <c r="F52" s="29"/>
      <c r="G52" s="9" t="s">
        <v>6</v>
      </c>
      <c r="H52" s="44" t="s">
        <v>178</v>
      </c>
      <c r="I52" s="77">
        <v>43798</v>
      </c>
      <c r="J52" s="73">
        <f t="shared" si="6"/>
        <v>44437</v>
      </c>
      <c r="K52" s="73">
        <f t="shared" ca="1" si="7"/>
        <v>44533</v>
      </c>
      <c r="L52" s="74" t="str">
        <f t="shared" ca="1" si="8"/>
        <v>VENCIDO</v>
      </c>
      <c r="M52" s="75" t="str">
        <f t="shared" si="9"/>
        <v/>
      </c>
      <c r="N52" s="78">
        <v>44529</v>
      </c>
      <c r="O52" s="73">
        <f t="shared" ca="1" si="3"/>
        <v>44533</v>
      </c>
      <c r="P52" s="45" t="str">
        <f t="shared" ca="1" si="4"/>
        <v>VENCIDO</v>
      </c>
      <c r="Q52" s="109" t="s">
        <v>24</v>
      </c>
      <c r="R52" s="110" t="s">
        <v>25</v>
      </c>
      <c r="S52" s="46" t="str">
        <f t="shared" ca="1" si="10"/>
        <v>VENCIDO</v>
      </c>
      <c r="T52" s="46" t="str">
        <f t="shared" ca="1" si="11"/>
        <v>VENCIDO</v>
      </c>
      <c r="U52" s="48"/>
      <c r="V52" s="2"/>
      <c r="W52" s="2"/>
      <c r="X52" s="2"/>
      <c r="Y52" s="2"/>
    </row>
    <row r="53" spans="1:25" s="1" customFormat="1" ht="38.25" customHeight="1" x14ac:dyDescent="0.3">
      <c r="A53" s="20" t="s">
        <v>163</v>
      </c>
      <c r="B53" s="24" t="s">
        <v>179</v>
      </c>
      <c r="C53" s="14" t="s">
        <v>180</v>
      </c>
      <c r="D53" s="144" t="s">
        <v>22</v>
      </c>
      <c r="E53" s="29" t="s">
        <v>181</v>
      </c>
      <c r="F53" s="29" t="s">
        <v>182</v>
      </c>
      <c r="G53" s="9" t="s">
        <v>6</v>
      </c>
      <c r="H53" s="44" t="s">
        <v>183</v>
      </c>
      <c r="I53" s="77">
        <v>43786</v>
      </c>
      <c r="J53" s="73">
        <f t="shared" si="6"/>
        <v>44425</v>
      </c>
      <c r="K53" s="73">
        <f t="shared" ca="1" si="7"/>
        <v>44533</v>
      </c>
      <c r="L53" s="74" t="str">
        <f t="shared" ca="1" si="8"/>
        <v>VENCIDO</v>
      </c>
      <c r="M53" s="75" t="str">
        <f t="shared" si="9"/>
        <v/>
      </c>
      <c r="N53" s="79">
        <v>44517</v>
      </c>
      <c r="O53" s="73">
        <f t="shared" ca="1" si="3"/>
        <v>44533</v>
      </c>
      <c r="P53" s="45" t="str">
        <f t="shared" ca="1" si="4"/>
        <v>VENCIDO</v>
      </c>
      <c r="Q53" s="109" t="s">
        <v>24</v>
      </c>
      <c r="R53" s="110" t="s">
        <v>25</v>
      </c>
      <c r="S53" s="46" t="str">
        <f t="shared" ca="1" si="10"/>
        <v>VENCIDO</v>
      </c>
      <c r="T53" s="46" t="str">
        <f t="shared" ca="1" si="11"/>
        <v>VENCIDO</v>
      </c>
      <c r="U53" s="48"/>
      <c r="V53" s="2"/>
      <c r="W53" s="2"/>
      <c r="X53" s="2"/>
      <c r="Y53" s="2"/>
    </row>
    <row r="54" spans="1:25" s="1" customFormat="1" ht="38.25" customHeight="1" x14ac:dyDescent="0.3">
      <c r="A54" s="20" t="s">
        <v>163</v>
      </c>
      <c r="B54" s="24" t="s">
        <v>184</v>
      </c>
      <c r="C54" s="14" t="s">
        <v>185</v>
      </c>
      <c r="D54" s="144" t="s">
        <v>22</v>
      </c>
      <c r="E54" s="29"/>
      <c r="F54" s="29"/>
      <c r="G54" s="9" t="s">
        <v>6</v>
      </c>
      <c r="H54" s="44" t="s">
        <v>186</v>
      </c>
      <c r="I54" s="77">
        <v>43866</v>
      </c>
      <c r="J54" s="73">
        <f t="shared" si="6"/>
        <v>44505</v>
      </c>
      <c r="K54" s="73">
        <f t="shared" ca="1" si="7"/>
        <v>44533</v>
      </c>
      <c r="L54" s="74" t="str">
        <f t="shared" ca="1" si="8"/>
        <v>ALERTA DE VENCIMENTO</v>
      </c>
      <c r="M54" s="75" t="str">
        <f t="shared" si="9"/>
        <v/>
      </c>
      <c r="N54" s="78">
        <v>44597</v>
      </c>
      <c r="O54" s="73">
        <f t="shared" ca="1" si="3"/>
        <v>44533</v>
      </c>
      <c r="P54" s="45" t="str">
        <f t="shared" ca="1" si="4"/>
        <v>DENTRO DO PRAZO</v>
      </c>
      <c r="Q54" s="109" t="s">
        <v>24</v>
      </c>
      <c r="R54" s="110" t="s">
        <v>25</v>
      </c>
      <c r="S54" s="46" t="str">
        <f t="shared" ca="1" si="10"/>
        <v>ALERTA DE VENCIMENTO</v>
      </c>
      <c r="T54" s="46" t="str">
        <f t="shared" ca="1" si="11"/>
        <v>ALERTA DE VENCIMENTO</v>
      </c>
      <c r="U54" s="48"/>
      <c r="V54" s="2"/>
      <c r="W54" s="2"/>
      <c r="X54" s="2"/>
      <c r="Y54" s="2"/>
    </row>
    <row r="55" spans="1:25" s="1" customFormat="1" ht="38.25" customHeight="1" x14ac:dyDescent="0.3">
      <c r="A55" s="20" t="s">
        <v>163</v>
      </c>
      <c r="B55" s="24" t="s">
        <v>187</v>
      </c>
      <c r="C55" s="14" t="s">
        <v>188</v>
      </c>
      <c r="D55" s="144" t="s">
        <v>22</v>
      </c>
      <c r="E55" s="29"/>
      <c r="F55" s="29"/>
      <c r="G55" s="9" t="s">
        <v>6</v>
      </c>
      <c r="H55" s="44" t="s">
        <v>189</v>
      </c>
      <c r="I55" s="77">
        <v>43827</v>
      </c>
      <c r="J55" s="73">
        <f t="shared" si="6"/>
        <v>44467</v>
      </c>
      <c r="K55" s="73">
        <f t="shared" ca="1" si="7"/>
        <v>44533</v>
      </c>
      <c r="L55" s="74" t="str">
        <f t="shared" ca="1" si="8"/>
        <v>ALERTA DE VENCIMENTO</v>
      </c>
      <c r="M55" s="75" t="str">
        <f t="shared" si="9"/>
        <v/>
      </c>
      <c r="N55" s="79">
        <v>44558</v>
      </c>
      <c r="O55" s="73">
        <f t="shared" ca="1" si="3"/>
        <v>44533</v>
      </c>
      <c r="P55" s="45" t="str">
        <f t="shared" ca="1" si="4"/>
        <v>DENTRO DO PRAZO</v>
      </c>
      <c r="Q55" s="109" t="s">
        <v>24</v>
      </c>
      <c r="R55" s="110" t="s">
        <v>25</v>
      </c>
      <c r="S55" s="46" t="str">
        <f t="shared" ca="1" si="10"/>
        <v>ALERTA DE VENCIMENTO</v>
      </c>
      <c r="T55" s="46" t="str">
        <f t="shared" ca="1" si="11"/>
        <v>ALERTA DE VENCIMENTO</v>
      </c>
      <c r="U55" s="48"/>
      <c r="V55" s="2"/>
      <c r="W55" s="2"/>
      <c r="X55" s="2"/>
      <c r="Y55" s="2"/>
    </row>
    <row r="56" spans="1:25" s="1" customFormat="1" ht="38.25" customHeight="1" x14ac:dyDescent="0.3">
      <c r="A56" s="20" t="s">
        <v>163</v>
      </c>
      <c r="B56" s="24" t="s">
        <v>190</v>
      </c>
      <c r="C56" s="14" t="s">
        <v>191</v>
      </c>
      <c r="D56" s="144" t="s">
        <v>22</v>
      </c>
      <c r="E56" s="29"/>
      <c r="F56" s="29"/>
      <c r="G56" s="9" t="s">
        <v>6</v>
      </c>
      <c r="H56" s="44" t="s">
        <v>192</v>
      </c>
      <c r="I56" s="77">
        <v>43798</v>
      </c>
      <c r="J56" s="73">
        <f t="shared" si="6"/>
        <v>44437</v>
      </c>
      <c r="K56" s="73">
        <f t="shared" ca="1" si="7"/>
        <v>44533</v>
      </c>
      <c r="L56" s="74" t="str">
        <f t="shared" ca="1" si="8"/>
        <v>VENCIDO</v>
      </c>
      <c r="M56" s="75" t="str">
        <f t="shared" si="9"/>
        <v/>
      </c>
      <c r="N56" s="79">
        <v>44529</v>
      </c>
      <c r="O56" s="73">
        <f t="shared" ca="1" si="3"/>
        <v>44533</v>
      </c>
      <c r="P56" s="45" t="str">
        <f t="shared" ca="1" si="4"/>
        <v>VENCIDO</v>
      </c>
      <c r="Q56" s="109" t="s">
        <v>24</v>
      </c>
      <c r="R56" s="110" t="s">
        <v>25</v>
      </c>
      <c r="S56" s="46" t="str">
        <f t="shared" ca="1" si="10"/>
        <v>VENCIDO</v>
      </c>
      <c r="T56" s="46" t="str">
        <f t="shared" ca="1" si="11"/>
        <v>VENCIDO</v>
      </c>
      <c r="U56" s="48"/>
      <c r="V56" s="2"/>
      <c r="W56" s="2"/>
      <c r="X56" s="2"/>
      <c r="Y56" s="2"/>
    </row>
    <row r="57" spans="1:25" s="1" customFormat="1" ht="38.25" customHeight="1" x14ac:dyDescent="0.3">
      <c r="A57" s="20" t="s">
        <v>163</v>
      </c>
      <c r="B57" s="24" t="s">
        <v>193</v>
      </c>
      <c r="C57" s="14" t="s">
        <v>194</v>
      </c>
      <c r="D57" s="144" t="s">
        <v>22</v>
      </c>
      <c r="E57" s="29"/>
      <c r="F57" s="29"/>
      <c r="G57" s="9" t="s">
        <v>6</v>
      </c>
      <c r="H57" s="44" t="s">
        <v>195</v>
      </c>
      <c r="I57" s="77">
        <v>44236</v>
      </c>
      <c r="J57" s="73">
        <f t="shared" si="6"/>
        <v>44874</v>
      </c>
      <c r="K57" s="73">
        <f t="shared" ca="1" si="7"/>
        <v>44533</v>
      </c>
      <c r="L57" s="74" t="str">
        <f t="shared" ca="1" si="8"/>
        <v>DENTRO DO PRAZO</v>
      </c>
      <c r="M57" s="75" t="str">
        <f t="shared" si="9"/>
        <v/>
      </c>
      <c r="N57" s="79">
        <v>44966</v>
      </c>
      <c r="O57" s="73">
        <f t="shared" ca="1" si="3"/>
        <v>44533</v>
      </c>
      <c r="P57" s="45" t="str">
        <f t="shared" ca="1" si="4"/>
        <v>DENTRO DO PRAZO</v>
      </c>
      <c r="Q57" s="109" t="s">
        <v>24</v>
      </c>
      <c r="R57" s="110" t="s">
        <v>25</v>
      </c>
      <c r="S57" s="46" t="str">
        <f t="shared" ca="1" si="10"/>
        <v>DENTRO DO PRAZO</v>
      </c>
      <c r="T57" s="46" t="str">
        <f t="shared" ca="1" si="11"/>
        <v>DENTRO DO PRAZO</v>
      </c>
      <c r="U57" s="48"/>
      <c r="V57" s="2"/>
      <c r="W57" s="2"/>
      <c r="X57" s="2"/>
      <c r="Y57" s="2"/>
    </row>
    <row r="58" spans="1:25" s="1" customFormat="1" ht="38.25" customHeight="1" x14ac:dyDescent="0.3">
      <c r="A58" s="20" t="s">
        <v>163</v>
      </c>
      <c r="B58" s="24" t="s">
        <v>196</v>
      </c>
      <c r="C58" s="14" t="s">
        <v>197</v>
      </c>
      <c r="D58" s="144" t="s">
        <v>22</v>
      </c>
      <c r="E58" s="29"/>
      <c r="F58" s="29"/>
      <c r="G58" s="9" t="s">
        <v>6</v>
      </c>
      <c r="H58" s="44" t="s">
        <v>198</v>
      </c>
      <c r="I58" s="77">
        <v>43798</v>
      </c>
      <c r="J58" s="73">
        <f t="shared" si="6"/>
        <v>44437</v>
      </c>
      <c r="K58" s="73">
        <f t="shared" ca="1" si="7"/>
        <v>44533</v>
      </c>
      <c r="L58" s="74" t="str">
        <f t="shared" ca="1" si="8"/>
        <v>VENCIDO</v>
      </c>
      <c r="M58" s="75" t="str">
        <f t="shared" si="9"/>
        <v/>
      </c>
      <c r="N58" s="79">
        <v>44529</v>
      </c>
      <c r="O58" s="73">
        <f t="shared" ca="1" si="3"/>
        <v>44533</v>
      </c>
      <c r="P58" s="45" t="str">
        <f t="shared" ca="1" si="4"/>
        <v>VENCIDO</v>
      </c>
      <c r="Q58" s="109" t="s">
        <v>24</v>
      </c>
      <c r="R58" s="110" t="s">
        <v>25</v>
      </c>
      <c r="S58" s="46" t="str">
        <f t="shared" ca="1" si="10"/>
        <v>VENCIDO</v>
      </c>
      <c r="T58" s="46" t="str">
        <f t="shared" ca="1" si="11"/>
        <v>VENCIDO</v>
      </c>
      <c r="U58" s="48"/>
      <c r="V58" s="2"/>
      <c r="W58" s="2"/>
      <c r="X58" s="2"/>
      <c r="Y58" s="2"/>
    </row>
    <row r="59" spans="1:25" s="1" customFormat="1" ht="38.25" customHeight="1" x14ac:dyDescent="0.3">
      <c r="A59" s="20" t="s">
        <v>163</v>
      </c>
      <c r="B59" s="24" t="s">
        <v>199</v>
      </c>
      <c r="C59" s="14" t="s">
        <v>200</v>
      </c>
      <c r="D59" s="144" t="s">
        <v>22</v>
      </c>
      <c r="E59" s="29"/>
      <c r="F59" s="29"/>
      <c r="G59" s="9" t="s">
        <v>6</v>
      </c>
      <c r="H59" s="44" t="s">
        <v>201</v>
      </c>
      <c r="I59" s="77">
        <v>43798</v>
      </c>
      <c r="J59" s="73">
        <f t="shared" si="6"/>
        <v>44437</v>
      </c>
      <c r="K59" s="73">
        <f t="shared" ca="1" si="7"/>
        <v>44533</v>
      </c>
      <c r="L59" s="74" t="str">
        <f t="shared" ca="1" si="8"/>
        <v>VENCIDO</v>
      </c>
      <c r="M59" s="75" t="str">
        <f t="shared" si="9"/>
        <v/>
      </c>
      <c r="N59" s="79">
        <v>44529</v>
      </c>
      <c r="O59" s="73">
        <f t="shared" ca="1" si="3"/>
        <v>44533</v>
      </c>
      <c r="P59" s="45" t="str">
        <f t="shared" ca="1" si="4"/>
        <v>VENCIDO</v>
      </c>
      <c r="Q59" s="109" t="s">
        <v>24</v>
      </c>
      <c r="R59" s="110" t="s">
        <v>25</v>
      </c>
      <c r="S59" s="46" t="str">
        <f t="shared" ca="1" si="10"/>
        <v>VENCIDO</v>
      </c>
      <c r="T59" s="46" t="str">
        <f t="shared" ca="1" si="11"/>
        <v>VENCIDO</v>
      </c>
      <c r="U59" s="48"/>
      <c r="V59" s="2"/>
      <c r="W59" s="2"/>
      <c r="X59" s="2"/>
      <c r="Y59" s="2"/>
    </row>
    <row r="60" spans="1:25" s="1" customFormat="1" ht="38.25" customHeight="1" x14ac:dyDescent="0.3">
      <c r="A60" s="20" t="s">
        <v>163</v>
      </c>
      <c r="B60" s="24" t="s">
        <v>179</v>
      </c>
      <c r="C60" s="14" t="s">
        <v>180</v>
      </c>
      <c r="D60" s="144" t="s">
        <v>22</v>
      </c>
      <c r="E60" s="29"/>
      <c r="F60" s="29"/>
      <c r="G60" s="9" t="s">
        <v>6</v>
      </c>
      <c r="H60" s="44" t="s">
        <v>202</v>
      </c>
      <c r="I60" s="77">
        <v>43786</v>
      </c>
      <c r="J60" s="73">
        <f t="shared" si="6"/>
        <v>44425</v>
      </c>
      <c r="K60" s="73">
        <f t="shared" ca="1" si="7"/>
        <v>44533</v>
      </c>
      <c r="L60" s="74" t="str">
        <f t="shared" ca="1" si="8"/>
        <v>VENCIDO</v>
      </c>
      <c r="M60" s="75" t="str">
        <f t="shared" si="9"/>
        <v/>
      </c>
      <c r="N60" s="79">
        <v>44517</v>
      </c>
      <c r="O60" s="73">
        <f t="shared" ca="1" si="3"/>
        <v>44533</v>
      </c>
      <c r="P60" s="45" t="str">
        <f t="shared" ca="1" si="4"/>
        <v>VENCIDO</v>
      </c>
      <c r="Q60" s="109" t="s">
        <v>24</v>
      </c>
      <c r="R60" s="110" t="s">
        <v>25</v>
      </c>
      <c r="S60" s="46" t="str">
        <f t="shared" ca="1" si="10"/>
        <v>VENCIDO</v>
      </c>
      <c r="T60" s="46" t="str">
        <f t="shared" ca="1" si="11"/>
        <v>VENCIDO</v>
      </c>
      <c r="U60" s="48"/>
      <c r="V60" s="2"/>
      <c r="W60" s="2"/>
      <c r="X60" s="2"/>
      <c r="Y60" s="2"/>
    </row>
    <row r="61" spans="1:25" s="1" customFormat="1" ht="38.25" customHeight="1" x14ac:dyDescent="0.3">
      <c r="A61" s="20" t="s">
        <v>163</v>
      </c>
      <c r="B61" s="24" t="s">
        <v>203</v>
      </c>
      <c r="C61" s="14" t="s">
        <v>204</v>
      </c>
      <c r="D61" s="144" t="s">
        <v>22</v>
      </c>
      <c r="E61" s="29"/>
      <c r="F61" s="29"/>
      <c r="G61" s="9" t="s">
        <v>6</v>
      </c>
      <c r="H61" s="44" t="s">
        <v>205</v>
      </c>
      <c r="I61" s="77">
        <v>43798</v>
      </c>
      <c r="J61" s="73">
        <f t="shared" si="6"/>
        <v>44437</v>
      </c>
      <c r="K61" s="73">
        <f t="shared" ca="1" si="7"/>
        <v>44533</v>
      </c>
      <c r="L61" s="74" t="str">
        <f t="shared" ca="1" si="8"/>
        <v>VENCIDO</v>
      </c>
      <c r="M61" s="75" t="str">
        <f t="shared" si="9"/>
        <v/>
      </c>
      <c r="N61" s="79">
        <v>44529</v>
      </c>
      <c r="O61" s="73">
        <f t="shared" ca="1" si="3"/>
        <v>44533</v>
      </c>
      <c r="P61" s="45" t="str">
        <f t="shared" ca="1" si="4"/>
        <v>VENCIDO</v>
      </c>
      <c r="Q61" s="109" t="s">
        <v>24</v>
      </c>
      <c r="R61" s="110" t="s">
        <v>25</v>
      </c>
      <c r="S61" s="46" t="str">
        <f t="shared" ca="1" si="10"/>
        <v>VENCIDO</v>
      </c>
      <c r="T61" s="46" t="str">
        <f t="shared" ca="1" si="11"/>
        <v>VENCIDO</v>
      </c>
      <c r="U61" s="48"/>
      <c r="V61" s="2"/>
      <c r="W61" s="2"/>
      <c r="X61" s="2"/>
      <c r="Y61" s="2"/>
    </row>
    <row r="62" spans="1:25" s="1" customFormat="1" ht="38.25" customHeight="1" x14ac:dyDescent="0.3">
      <c r="A62" s="20" t="s">
        <v>163</v>
      </c>
      <c r="B62" s="24" t="s">
        <v>206</v>
      </c>
      <c r="C62" s="14" t="s">
        <v>207</v>
      </c>
      <c r="D62" s="144" t="s">
        <v>22</v>
      </c>
      <c r="E62" s="29"/>
      <c r="F62" s="29"/>
      <c r="G62" s="9" t="s">
        <v>6</v>
      </c>
      <c r="H62" s="44" t="s">
        <v>208</v>
      </c>
      <c r="I62" s="77">
        <v>43798</v>
      </c>
      <c r="J62" s="73">
        <f t="shared" si="6"/>
        <v>44437</v>
      </c>
      <c r="K62" s="73">
        <f t="shared" ca="1" si="7"/>
        <v>44533</v>
      </c>
      <c r="L62" s="74" t="str">
        <f t="shared" ca="1" si="8"/>
        <v>VENCIDO</v>
      </c>
      <c r="M62" s="75" t="str">
        <f t="shared" si="9"/>
        <v/>
      </c>
      <c r="N62" s="79">
        <v>44529</v>
      </c>
      <c r="O62" s="73">
        <f t="shared" ca="1" si="3"/>
        <v>44533</v>
      </c>
      <c r="P62" s="45" t="str">
        <f t="shared" ca="1" si="4"/>
        <v>VENCIDO</v>
      </c>
      <c r="Q62" s="109" t="s">
        <v>24</v>
      </c>
      <c r="R62" s="110" t="s">
        <v>25</v>
      </c>
      <c r="S62" s="46" t="str">
        <f t="shared" ca="1" si="10"/>
        <v>VENCIDO</v>
      </c>
      <c r="T62" s="46" t="str">
        <f t="shared" ca="1" si="11"/>
        <v>VENCIDO</v>
      </c>
      <c r="U62" s="48"/>
      <c r="V62" s="2"/>
      <c r="W62" s="2"/>
      <c r="X62" s="2"/>
      <c r="Y62" s="2"/>
    </row>
    <row r="63" spans="1:25" s="1" customFormat="1" ht="38.25" customHeight="1" x14ac:dyDescent="0.3">
      <c r="A63" s="20" t="s">
        <v>163</v>
      </c>
      <c r="B63" s="24" t="s">
        <v>209</v>
      </c>
      <c r="C63" s="14" t="s">
        <v>210</v>
      </c>
      <c r="D63" s="144" t="s">
        <v>22</v>
      </c>
      <c r="E63" s="29"/>
      <c r="F63" s="29"/>
      <c r="G63" s="9" t="s">
        <v>6</v>
      </c>
      <c r="H63" s="44" t="s">
        <v>211</v>
      </c>
      <c r="I63" s="77">
        <v>43798</v>
      </c>
      <c r="J63" s="73">
        <f t="shared" si="6"/>
        <v>44437</v>
      </c>
      <c r="K63" s="73">
        <f t="shared" ca="1" si="7"/>
        <v>44533</v>
      </c>
      <c r="L63" s="74" t="str">
        <f t="shared" ca="1" si="8"/>
        <v>VENCIDO</v>
      </c>
      <c r="M63" s="75" t="str">
        <f t="shared" si="9"/>
        <v/>
      </c>
      <c r="N63" s="79">
        <v>44529</v>
      </c>
      <c r="O63" s="73">
        <f t="shared" ca="1" si="3"/>
        <v>44533</v>
      </c>
      <c r="P63" s="45" t="str">
        <f t="shared" ca="1" si="4"/>
        <v>VENCIDO</v>
      </c>
      <c r="Q63" s="109" t="s">
        <v>24</v>
      </c>
      <c r="R63" s="110" t="s">
        <v>25</v>
      </c>
      <c r="S63" s="46" t="str">
        <f t="shared" ca="1" si="10"/>
        <v>VENCIDO</v>
      </c>
      <c r="T63" s="46" t="str">
        <f t="shared" ca="1" si="11"/>
        <v>VENCIDO</v>
      </c>
      <c r="U63" s="48"/>
      <c r="V63" s="2"/>
      <c r="W63" s="2"/>
      <c r="X63" s="2"/>
      <c r="Y63" s="2"/>
    </row>
    <row r="64" spans="1:25" s="1" customFormat="1" ht="38.25" customHeight="1" x14ac:dyDescent="0.3">
      <c r="A64" s="20" t="s">
        <v>163</v>
      </c>
      <c r="B64" s="24" t="s">
        <v>212</v>
      </c>
      <c r="C64" s="14" t="s">
        <v>213</v>
      </c>
      <c r="D64" s="144" t="s">
        <v>22</v>
      </c>
      <c r="E64" s="29"/>
      <c r="F64" s="29"/>
      <c r="G64" s="9" t="s">
        <v>6</v>
      </c>
      <c r="H64" s="44" t="s">
        <v>214</v>
      </c>
      <c r="I64" s="77">
        <v>43706</v>
      </c>
      <c r="J64" s="73">
        <f t="shared" si="6"/>
        <v>44345</v>
      </c>
      <c r="K64" s="73">
        <f t="shared" ca="1" si="7"/>
        <v>44533</v>
      </c>
      <c r="L64" s="74" t="str">
        <f t="shared" ca="1" si="8"/>
        <v>VENCIDO</v>
      </c>
      <c r="M64" s="75" t="str">
        <f t="shared" si="9"/>
        <v/>
      </c>
      <c r="N64" s="79">
        <v>44437</v>
      </c>
      <c r="O64" s="73">
        <f t="shared" ca="1" si="3"/>
        <v>44533</v>
      </c>
      <c r="P64" s="45" t="str">
        <f t="shared" ca="1" si="4"/>
        <v>VENCIDO</v>
      </c>
      <c r="Q64" s="109" t="s">
        <v>24</v>
      </c>
      <c r="R64" s="110" t="s">
        <v>25</v>
      </c>
      <c r="S64" s="46" t="str">
        <f t="shared" ca="1" si="10"/>
        <v>VENCIDO</v>
      </c>
      <c r="T64" s="46" t="str">
        <f t="shared" ca="1" si="11"/>
        <v>VENCIDO</v>
      </c>
      <c r="U64" s="48"/>
      <c r="V64" s="2"/>
      <c r="W64" s="2"/>
      <c r="X64" s="2"/>
      <c r="Y64" s="2"/>
    </row>
    <row r="65" spans="1:25" s="1" customFormat="1" ht="38.25" customHeight="1" x14ac:dyDescent="0.3">
      <c r="A65" s="20" t="s">
        <v>163</v>
      </c>
      <c r="B65" s="24" t="s">
        <v>215</v>
      </c>
      <c r="C65" s="14" t="s">
        <v>216</v>
      </c>
      <c r="D65" s="144" t="s">
        <v>22</v>
      </c>
      <c r="E65" s="29"/>
      <c r="F65" s="29"/>
      <c r="G65" s="9" t="s">
        <v>6</v>
      </c>
      <c r="H65" s="44" t="s">
        <v>217</v>
      </c>
      <c r="I65" s="77">
        <v>43798</v>
      </c>
      <c r="J65" s="73">
        <f t="shared" si="6"/>
        <v>44437</v>
      </c>
      <c r="K65" s="73">
        <f t="shared" ca="1" si="7"/>
        <v>44533</v>
      </c>
      <c r="L65" s="74" t="str">
        <f t="shared" ca="1" si="8"/>
        <v>VENCIDO</v>
      </c>
      <c r="M65" s="75" t="str">
        <f t="shared" si="9"/>
        <v/>
      </c>
      <c r="N65" s="79">
        <v>44529</v>
      </c>
      <c r="O65" s="73">
        <f t="shared" ca="1" si="3"/>
        <v>44533</v>
      </c>
      <c r="P65" s="45" t="str">
        <f t="shared" ca="1" si="4"/>
        <v>VENCIDO</v>
      </c>
      <c r="Q65" s="109" t="s">
        <v>24</v>
      </c>
      <c r="R65" s="110" t="s">
        <v>25</v>
      </c>
      <c r="S65" s="46" t="str">
        <f t="shared" ca="1" si="10"/>
        <v>VENCIDO</v>
      </c>
      <c r="T65" s="46" t="str">
        <f t="shared" ca="1" si="11"/>
        <v>VENCIDO</v>
      </c>
      <c r="U65" s="48"/>
      <c r="V65" s="2"/>
      <c r="W65" s="2"/>
      <c r="X65" s="2"/>
      <c r="Y65" s="2"/>
    </row>
    <row r="66" spans="1:25" s="1" customFormat="1" ht="38.25" customHeight="1" x14ac:dyDescent="0.3">
      <c r="A66" s="20" t="s">
        <v>163</v>
      </c>
      <c r="B66" s="24" t="s">
        <v>218</v>
      </c>
      <c r="C66" s="14" t="s">
        <v>219</v>
      </c>
      <c r="D66" s="144" t="s">
        <v>22</v>
      </c>
      <c r="E66" s="29"/>
      <c r="F66" s="29"/>
      <c r="G66" s="9" t="s">
        <v>88</v>
      </c>
      <c r="H66" s="44" t="s">
        <v>220</v>
      </c>
      <c r="I66" s="77">
        <v>44228</v>
      </c>
      <c r="J66" s="73">
        <f t="shared" ref="J66:J96" si="12">DATE(YEAR(N66),MONTH(N66)-3,DAY(N66))</f>
        <v>44866</v>
      </c>
      <c r="K66" s="73">
        <f t="shared" ref="K66:K96" ca="1" si="13">TODAY()</f>
        <v>44533</v>
      </c>
      <c r="L66" s="74" t="str">
        <f t="shared" ref="L66:L96" ca="1" si="14">IF(N66&lt;K66,"VENCIDO",IF(K66&lt;J66,"DENTRO DO PRAZO","ALERTA DE VENCIMENTO"))</f>
        <v>DENTRO DO PRAZO</v>
      </c>
      <c r="M66" s="75" t="str">
        <f t="shared" ref="M66:M96" si="15">IF(G66="POLO CASA","FUNDAÇÃO CASA",IF(G66="FECHADO","FECHADO",""))</f>
        <v/>
      </c>
      <c r="N66" s="79">
        <v>44958</v>
      </c>
      <c r="O66" s="73">
        <f t="shared" ca="1" si="3"/>
        <v>44533</v>
      </c>
      <c r="P66" s="45" t="str">
        <f t="shared" ca="1" si="4"/>
        <v>DENTRO DO PRAZO</v>
      </c>
      <c r="Q66" s="109" t="s">
        <v>24</v>
      </c>
      <c r="R66" s="110" t="s">
        <v>25</v>
      </c>
      <c r="S66" s="46" t="str">
        <f t="shared" ca="1" si="10"/>
        <v>DENTRO DO PRAZO</v>
      </c>
      <c r="T66" s="46" t="str">
        <f t="shared" ca="1" si="11"/>
        <v>DENTRO DO PRAZO</v>
      </c>
      <c r="U66" s="48"/>
      <c r="V66" s="2"/>
      <c r="W66" s="2"/>
      <c r="X66" s="2"/>
      <c r="Y66" s="2"/>
    </row>
    <row r="67" spans="1:25" s="1" customFormat="1" ht="38.25" customHeight="1" x14ac:dyDescent="0.3">
      <c r="A67" s="20" t="s">
        <v>163</v>
      </c>
      <c r="B67" s="24" t="s">
        <v>221</v>
      </c>
      <c r="C67" s="14" t="s">
        <v>222</v>
      </c>
      <c r="D67" s="144" t="s">
        <v>22</v>
      </c>
      <c r="E67" s="29"/>
      <c r="F67" s="29"/>
      <c r="G67" s="9" t="s">
        <v>6</v>
      </c>
      <c r="H67" s="44" t="s">
        <v>223</v>
      </c>
      <c r="I67" s="77">
        <v>43798</v>
      </c>
      <c r="J67" s="73">
        <f t="shared" si="12"/>
        <v>44437</v>
      </c>
      <c r="K67" s="73">
        <f t="shared" ca="1" si="13"/>
        <v>44533</v>
      </c>
      <c r="L67" s="74" t="str">
        <f t="shared" ca="1" si="14"/>
        <v>VENCIDO</v>
      </c>
      <c r="M67" s="75" t="str">
        <f t="shared" si="15"/>
        <v/>
      </c>
      <c r="N67" s="79">
        <v>44529</v>
      </c>
      <c r="O67" s="73">
        <f t="shared" ref="O67:O129" ca="1" si="16">TODAY()</f>
        <v>44533</v>
      </c>
      <c r="P67" s="45" t="str">
        <f t="shared" ref="P67:P130" ca="1" si="17">IF(N67&lt;O67,"VENCIDO","DENTRO DO PRAZO")</f>
        <v>VENCIDO</v>
      </c>
      <c r="Q67" s="109" t="s">
        <v>24</v>
      </c>
      <c r="R67" s="110" t="s">
        <v>25</v>
      </c>
      <c r="S67" s="46" t="str">
        <f t="shared" ca="1" si="10"/>
        <v>VENCIDO</v>
      </c>
      <c r="T67" s="46" t="str">
        <f t="shared" ca="1" si="11"/>
        <v>VENCIDO</v>
      </c>
      <c r="U67" s="48"/>
      <c r="V67" s="2"/>
      <c r="W67" s="2"/>
      <c r="X67" s="2"/>
      <c r="Y67" s="2"/>
    </row>
    <row r="68" spans="1:25" s="1" customFormat="1" ht="38.25" customHeight="1" x14ac:dyDescent="0.3">
      <c r="A68" s="20" t="s">
        <v>163</v>
      </c>
      <c r="B68" s="24" t="s">
        <v>224</v>
      </c>
      <c r="C68" s="14" t="s">
        <v>225</v>
      </c>
      <c r="D68" s="144" t="s">
        <v>22</v>
      </c>
      <c r="E68" s="29"/>
      <c r="F68" s="29"/>
      <c r="G68" s="9" t="s">
        <v>6</v>
      </c>
      <c r="H68" s="44" t="s">
        <v>226</v>
      </c>
      <c r="I68" s="77">
        <v>43798</v>
      </c>
      <c r="J68" s="73">
        <f t="shared" si="12"/>
        <v>44437</v>
      </c>
      <c r="K68" s="73">
        <f t="shared" ca="1" si="13"/>
        <v>44533</v>
      </c>
      <c r="L68" s="74" t="str">
        <f t="shared" ca="1" si="14"/>
        <v>VENCIDO</v>
      </c>
      <c r="M68" s="75" t="str">
        <f t="shared" si="15"/>
        <v/>
      </c>
      <c r="N68" s="79">
        <v>44529</v>
      </c>
      <c r="O68" s="73">
        <f t="shared" ca="1" si="16"/>
        <v>44533</v>
      </c>
      <c r="P68" s="45" t="str">
        <f t="shared" ca="1" si="17"/>
        <v>VENCIDO</v>
      </c>
      <c r="Q68" s="109" t="s">
        <v>24</v>
      </c>
      <c r="R68" s="110" t="s">
        <v>25</v>
      </c>
      <c r="S68" s="46" t="str">
        <f t="shared" ca="1" si="10"/>
        <v>VENCIDO</v>
      </c>
      <c r="T68" s="46" t="str">
        <f t="shared" ca="1" si="11"/>
        <v>VENCIDO</v>
      </c>
      <c r="U68" s="48"/>
      <c r="V68" s="2"/>
      <c r="W68" s="2"/>
      <c r="X68" s="2"/>
      <c r="Y68" s="2"/>
    </row>
    <row r="69" spans="1:25" s="1" customFormat="1" ht="38.25" customHeight="1" x14ac:dyDescent="0.3">
      <c r="A69" s="20" t="s">
        <v>163</v>
      </c>
      <c r="B69" s="24" t="s">
        <v>227</v>
      </c>
      <c r="C69" s="14" t="s">
        <v>228</v>
      </c>
      <c r="D69" s="144" t="s">
        <v>22</v>
      </c>
      <c r="E69" s="29"/>
      <c r="F69" s="29"/>
      <c r="G69" s="9" t="s">
        <v>6</v>
      </c>
      <c r="H69" s="44" t="s">
        <v>229</v>
      </c>
      <c r="I69" s="77">
        <v>43798</v>
      </c>
      <c r="J69" s="73">
        <f t="shared" si="12"/>
        <v>44437</v>
      </c>
      <c r="K69" s="73">
        <f t="shared" ca="1" si="13"/>
        <v>44533</v>
      </c>
      <c r="L69" s="74" t="str">
        <f t="shared" ca="1" si="14"/>
        <v>VENCIDO</v>
      </c>
      <c r="M69" s="75" t="str">
        <f t="shared" si="15"/>
        <v/>
      </c>
      <c r="N69" s="79">
        <v>44529</v>
      </c>
      <c r="O69" s="73">
        <f t="shared" ca="1" si="16"/>
        <v>44533</v>
      </c>
      <c r="P69" s="45" t="str">
        <f t="shared" ca="1" si="17"/>
        <v>VENCIDO</v>
      </c>
      <c r="Q69" s="109" t="s">
        <v>24</v>
      </c>
      <c r="R69" s="110" t="s">
        <v>25</v>
      </c>
      <c r="S69" s="46" t="str">
        <f t="shared" ca="1" si="10"/>
        <v>VENCIDO</v>
      </c>
      <c r="T69" s="46" t="str">
        <f t="shared" ca="1" si="11"/>
        <v>VENCIDO</v>
      </c>
      <c r="U69" s="48"/>
      <c r="V69" s="2"/>
      <c r="W69" s="2"/>
      <c r="X69" s="2"/>
      <c r="Y69" s="2"/>
    </row>
    <row r="70" spans="1:25" s="1" customFormat="1" ht="38.25" customHeight="1" x14ac:dyDescent="0.3">
      <c r="A70" s="20" t="s">
        <v>163</v>
      </c>
      <c r="B70" s="24" t="s">
        <v>230</v>
      </c>
      <c r="C70" s="14" t="s">
        <v>231</v>
      </c>
      <c r="D70" s="144" t="s">
        <v>22</v>
      </c>
      <c r="E70" s="29"/>
      <c r="F70" s="29"/>
      <c r="G70" s="9" t="s">
        <v>6</v>
      </c>
      <c r="H70" s="44" t="s">
        <v>232</v>
      </c>
      <c r="I70" s="77">
        <v>44265</v>
      </c>
      <c r="J70" s="73">
        <f t="shared" si="12"/>
        <v>44905</v>
      </c>
      <c r="K70" s="73">
        <f t="shared" ca="1" si="13"/>
        <v>44533</v>
      </c>
      <c r="L70" s="74" t="str">
        <f t="shared" ca="1" si="14"/>
        <v>DENTRO DO PRAZO</v>
      </c>
      <c r="M70" s="75" t="str">
        <f t="shared" si="15"/>
        <v/>
      </c>
      <c r="N70" s="79">
        <v>44995</v>
      </c>
      <c r="O70" s="73">
        <f t="shared" ca="1" si="16"/>
        <v>44533</v>
      </c>
      <c r="P70" s="45" t="str">
        <f t="shared" ca="1" si="17"/>
        <v>DENTRO DO PRAZO</v>
      </c>
      <c r="Q70" s="109" t="s">
        <v>24</v>
      </c>
      <c r="R70" s="110" t="s">
        <v>25</v>
      </c>
      <c r="S70" s="46" t="str">
        <f t="shared" ca="1" si="10"/>
        <v>DENTRO DO PRAZO</v>
      </c>
      <c r="T70" s="46" t="str">
        <f t="shared" ca="1" si="11"/>
        <v>DENTRO DO PRAZO</v>
      </c>
      <c r="U70" s="48"/>
      <c r="V70" s="2"/>
      <c r="W70" s="2"/>
      <c r="X70" s="2"/>
      <c r="Y70" s="2"/>
    </row>
    <row r="71" spans="1:25" s="1" customFormat="1" ht="38.25" customHeight="1" x14ac:dyDescent="0.3">
      <c r="A71" s="20" t="s">
        <v>163</v>
      </c>
      <c r="B71" s="24" t="s">
        <v>233</v>
      </c>
      <c r="C71" s="14" t="s">
        <v>234</v>
      </c>
      <c r="D71" s="144" t="s">
        <v>22</v>
      </c>
      <c r="E71" s="29"/>
      <c r="F71" s="29"/>
      <c r="G71" s="9" t="s">
        <v>6</v>
      </c>
      <c r="H71" s="44" t="s">
        <v>235</v>
      </c>
      <c r="I71" s="77">
        <v>43798</v>
      </c>
      <c r="J71" s="73">
        <f t="shared" si="12"/>
        <v>44437</v>
      </c>
      <c r="K71" s="73">
        <f t="shared" ca="1" si="13"/>
        <v>44533</v>
      </c>
      <c r="L71" s="74" t="str">
        <f t="shared" ca="1" si="14"/>
        <v>VENCIDO</v>
      </c>
      <c r="M71" s="75" t="str">
        <f t="shared" si="15"/>
        <v/>
      </c>
      <c r="N71" s="79">
        <v>44529</v>
      </c>
      <c r="O71" s="73">
        <f t="shared" ca="1" si="16"/>
        <v>44533</v>
      </c>
      <c r="P71" s="45" t="str">
        <f t="shared" ca="1" si="17"/>
        <v>VENCIDO</v>
      </c>
      <c r="Q71" s="109" t="s">
        <v>24</v>
      </c>
      <c r="R71" s="110" t="s">
        <v>25</v>
      </c>
      <c r="S71" s="46" t="str">
        <f t="shared" ca="1" si="10"/>
        <v>VENCIDO</v>
      </c>
      <c r="T71" s="46" t="str">
        <f t="shared" ca="1" si="11"/>
        <v>VENCIDO</v>
      </c>
      <c r="U71" s="48"/>
      <c r="V71" s="2"/>
      <c r="W71" s="2"/>
      <c r="X71" s="2"/>
      <c r="Y71" s="2"/>
    </row>
    <row r="72" spans="1:25" s="1" customFormat="1" ht="38.25" customHeight="1" x14ac:dyDescent="0.3">
      <c r="A72" s="20" t="s">
        <v>163</v>
      </c>
      <c r="B72" s="25" t="s">
        <v>236</v>
      </c>
      <c r="C72" s="15" t="s">
        <v>237</v>
      </c>
      <c r="D72" s="144" t="s">
        <v>22</v>
      </c>
      <c r="E72" s="29"/>
      <c r="F72" s="29"/>
      <c r="G72" s="9" t="s">
        <v>6</v>
      </c>
      <c r="H72" s="44" t="s">
        <v>238</v>
      </c>
      <c r="I72" s="77">
        <v>43798</v>
      </c>
      <c r="J72" s="73">
        <f t="shared" si="12"/>
        <v>44437</v>
      </c>
      <c r="K72" s="73">
        <f t="shared" ca="1" si="13"/>
        <v>44533</v>
      </c>
      <c r="L72" s="74" t="str">
        <f t="shared" ca="1" si="14"/>
        <v>VENCIDO</v>
      </c>
      <c r="M72" s="75" t="str">
        <f t="shared" si="15"/>
        <v/>
      </c>
      <c r="N72" s="79">
        <v>44529</v>
      </c>
      <c r="O72" s="73">
        <f t="shared" ca="1" si="16"/>
        <v>44533</v>
      </c>
      <c r="P72" s="45" t="str">
        <f t="shared" ca="1" si="17"/>
        <v>VENCIDO</v>
      </c>
      <c r="Q72" s="109" t="s">
        <v>24</v>
      </c>
      <c r="R72" s="110" t="s">
        <v>25</v>
      </c>
      <c r="S72" s="46" t="str">
        <f t="shared" ref="S72:S103" ca="1" si="18">IF(M72="",L72,M72)</f>
        <v>VENCIDO</v>
      </c>
      <c r="T72" s="46" t="str">
        <f t="shared" ca="1" si="11"/>
        <v>VENCIDO</v>
      </c>
      <c r="U72" s="48"/>
      <c r="V72" s="2"/>
      <c r="W72" s="2"/>
      <c r="X72" s="2"/>
      <c r="Y72" s="2"/>
    </row>
    <row r="73" spans="1:25" s="1" customFormat="1" ht="38.25" customHeight="1" x14ac:dyDescent="0.3">
      <c r="A73" s="20" t="s">
        <v>239</v>
      </c>
      <c r="B73" s="24" t="s">
        <v>240</v>
      </c>
      <c r="C73" s="26" t="s">
        <v>241</v>
      </c>
      <c r="D73" s="144" t="s">
        <v>22</v>
      </c>
      <c r="E73" s="24"/>
      <c r="F73" s="24"/>
      <c r="G73" s="9" t="s">
        <v>6</v>
      </c>
      <c r="H73" s="44" t="s">
        <v>242</v>
      </c>
      <c r="I73" s="77">
        <v>44055</v>
      </c>
      <c r="J73" s="73">
        <f t="shared" si="12"/>
        <v>44693</v>
      </c>
      <c r="K73" s="73">
        <f t="shared" ca="1" si="13"/>
        <v>44533</v>
      </c>
      <c r="L73" s="74" t="str">
        <f t="shared" ca="1" si="14"/>
        <v>DENTRO DO PRAZO</v>
      </c>
      <c r="M73" s="75" t="str">
        <f t="shared" si="15"/>
        <v/>
      </c>
      <c r="N73" s="79">
        <v>44785</v>
      </c>
      <c r="O73" s="73">
        <f t="shared" ca="1" si="16"/>
        <v>44533</v>
      </c>
      <c r="P73" s="45" t="str">
        <f t="shared" ca="1" si="17"/>
        <v>DENTRO DO PRAZO</v>
      </c>
      <c r="Q73" s="109" t="s">
        <v>24</v>
      </c>
      <c r="R73" s="110" t="s">
        <v>25</v>
      </c>
      <c r="S73" s="46" t="str">
        <f t="shared" ca="1" si="18"/>
        <v>DENTRO DO PRAZO</v>
      </c>
      <c r="T73" s="46" t="str">
        <f t="shared" ca="1" si="11"/>
        <v>DENTRO DO PRAZO</v>
      </c>
      <c r="U73" s="49"/>
      <c r="V73" s="2"/>
      <c r="W73" s="2"/>
      <c r="X73" s="2"/>
      <c r="Y73" s="2"/>
    </row>
    <row r="74" spans="1:25" s="1" customFormat="1" ht="38.25" customHeight="1" x14ac:dyDescent="0.3">
      <c r="A74" s="20" t="s">
        <v>239</v>
      </c>
      <c r="B74" s="24" t="s">
        <v>243</v>
      </c>
      <c r="C74" s="26" t="s">
        <v>244</v>
      </c>
      <c r="D74" s="144" t="s">
        <v>22</v>
      </c>
      <c r="E74" s="24"/>
      <c r="F74" s="24" t="s">
        <v>245</v>
      </c>
      <c r="G74" s="9" t="s">
        <v>6</v>
      </c>
      <c r="H74" s="44" t="s">
        <v>246</v>
      </c>
      <c r="I74" s="77">
        <v>44060</v>
      </c>
      <c r="J74" s="73">
        <f t="shared" si="12"/>
        <v>44698</v>
      </c>
      <c r="K74" s="73">
        <f t="shared" ca="1" si="13"/>
        <v>44533</v>
      </c>
      <c r="L74" s="74" t="str">
        <f t="shared" ca="1" si="14"/>
        <v>DENTRO DO PRAZO</v>
      </c>
      <c r="M74" s="75" t="str">
        <f t="shared" si="15"/>
        <v/>
      </c>
      <c r="N74" s="79">
        <v>44790</v>
      </c>
      <c r="O74" s="73">
        <f t="shared" ca="1" si="16"/>
        <v>44533</v>
      </c>
      <c r="P74" s="45" t="str">
        <f t="shared" ca="1" si="17"/>
        <v>DENTRO DO PRAZO</v>
      </c>
      <c r="Q74" s="109" t="s">
        <v>24</v>
      </c>
      <c r="R74" s="110" t="s">
        <v>25</v>
      </c>
      <c r="S74" s="46" t="str">
        <f t="shared" ca="1" si="18"/>
        <v>DENTRO DO PRAZO</v>
      </c>
      <c r="T74" s="46" t="str">
        <f t="shared" ca="1" si="11"/>
        <v>DENTRO DO PRAZO</v>
      </c>
      <c r="U74" s="49"/>
      <c r="V74" s="2"/>
      <c r="W74" s="2"/>
      <c r="X74" s="2"/>
      <c r="Y74" s="2"/>
    </row>
    <row r="75" spans="1:25" s="1" customFormat="1" ht="38.25" customHeight="1" x14ac:dyDescent="0.3">
      <c r="A75" s="20" t="s">
        <v>239</v>
      </c>
      <c r="B75" s="24" t="s">
        <v>247</v>
      </c>
      <c r="C75" s="26" t="s">
        <v>248</v>
      </c>
      <c r="D75" s="144" t="s">
        <v>22</v>
      </c>
      <c r="E75" s="24"/>
      <c r="F75" s="24"/>
      <c r="G75" s="9" t="s">
        <v>6</v>
      </c>
      <c r="H75" s="44" t="s">
        <v>249</v>
      </c>
      <c r="I75" s="77">
        <v>44256</v>
      </c>
      <c r="J75" s="73">
        <f t="shared" si="12"/>
        <v>44896</v>
      </c>
      <c r="K75" s="73">
        <f t="shared" ca="1" si="13"/>
        <v>44533</v>
      </c>
      <c r="L75" s="74" t="str">
        <f t="shared" ca="1" si="14"/>
        <v>DENTRO DO PRAZO</v>
      </c>
      <c r="M75" s="75" t="str">
        <f t="shared" si="15"/>
        <v/>
      </c>
      <c r="N75" s="79">
        <v>44986</v>
      </c>
      <c r="O75" s="73">
        <f t="shared" ca="1" si="16"/>
        <v>44533</v>
      </c>
      <c r="P75" s="45" t="str">
        <f t="shared" ca="1" si="17"/>
        <v>DENTRO DO PRAZO</v>
      </c>
      <c r="Q75" s="109" t="s">
        <v>24</v>
      </c>
      <c r="R75" s="110" t="s">
        <v>25</v>
      </c>
      <c r="S75" s="46" t="str">
        <f t="shared" ca="1" si="18"/>
        <v>DENTRO DO PRAZO</v>
      </c>
      <c r="T75" s="46" t="str">
        <f t="shared" ca="1" si="11"/>
        <v>DENTRO DO PRAZO</v>
      </c>
      <c r="U75" s="49"/>
      <c r="V75" s="2"/>
      <c r="W75" s="2"/>
      <c r="X75" s="2"/>
      <c r="Y75" s="2"/>
    </row>
    <row r="76" spans="1:25" s="1" customFormat="1" ht="38.25" customHeight="1" x14ac:dyDescent="0.3">
      <c r="A76" s="20" t="s">
        <v>239</v>
      </c>
      <c r="B76" s="24" t="s">
        <v>250</v>
      </c>
      <c r="C76" s="26" t="s">
        <v>251</v>
      </c>
      <c r="D76" s="144" t="s">
        <v>22</v>
      </c>
      <c r="E76" s="24"/>
      <c r="F76" s="24"/>
      <c r="G76" s="9" t="s">
        <v>6</v>
      </c>
      <c r="H76" s="44" t="s">
        <v>252</v>
      </c>
      <c r="I76" s="77">
        <v>44545</v>
      </c>
      <c r="J76" s="73">
        <f t="shared" si="12"/>
        <v>45184</v>
      </c>
      <c r="K76" s="73">
        <f t="shared" ca="1" si="13"/>
        <v>44533</v>
      </c>
      <c r="L76" s="74" t="str">
        <f t="shared" ca="1" si="14"/>
        <v>DENTRO DO PRAZO</v>
      </c>
      <c r="M76" s="75" t="str">
        <f t="shared" si="15"/>
        <v/>
      </c>
      <c r="N76" s="79">
        <v>45275</v>
      </c>
      <c r="O76" s="73">
        <f t="shared" ca="1" si="16"/>
        <v>44533</v>
      </c>
      <c r="P76" s="45" t="str">
        <f t="shared" ca="1" si="17"/>
        <v>DENTRO DO PRAZO</v>
      </c>
      <c r="Q76" s="109" t="s">
        <v>24</v>
      </c>
      <c r="R76" s="110" t="s">
        <v>25</v>
      </c>
      <c r="S76" s="46" t="str">
        <f t="shared" ca="1" si="18"/>
        <v>DENTRO DO PRAZO</v>
      </c>
      <c r="T76" s="46" t="str">
        <f t="shared" ca="1" si="11"/>
        <v>DENTRO DO PRAZO</v>
      </c>
      <c r="U76" s="47"/>
      <c r="V76" s="2"/>
      <c r="W76" s="2"/>
      <c r="X76" s="2"/>
      <c r="Y76" s="2"/>
    </row>
    <row r="77" spans="1:25" s="1" customFormat="1" ht="38.25" customHeight="1" x14ac:dyDescent="0.3">
      <c r="A77" s="20" t="s">
        <v>239</v>
      </c>
      <c r="B77" s="24" t="s">
        <v>253</v>
      </c>
      <c r="C77" s="26" t="s">
        <v>254</v>
      </c>
      <c r="D77" s="144" t="s">
        <v>22</v>
      </c>
      <c r="E77" s="24"/>
      <c r="F77" s="24"/>
      <c r="G77" s="9" t="s">
        <v>6</v>
      </c>
      <c r="H77" s="44" t="s">
        <v>255</v>
      </c>
      <c r="I77" s="77">
        <v>44375</v>
      </c>
      <c r="J77" s="73">
        <f t="shared" si="12"/>
        <v>45013</v>
      </c>
      <c r="K77" s="73">
        <f t="shared" ca="1" si="13"/>
        <v>44533</v>
      </c>
      <c r="L77" s="74" t="str">
        <f t="shared" ca="1" si="14"/>
        <v>DENTRO DO PRAZO</v>
      </c>
      <c r="M77" s="75" t="str">
        <f t="shared" si="15"/>
        <v/>
      </c>
      <c r="N77" s="79">
        <v>45105</v>
      </c>
      <c r="O77" s="73">
        <f t="shared" ca="1" si="16"/>
        <v>44533</v>
      </c>
      <c r="P77" s="45" t="str">
        <f t="shared" ca="1" si="17"/>
        <v>DENTRO DO PRAZO</v>
      </c>
      <c r="Q77" s="109" t="s">
        <v>24</v>
      </c>
      <c r="R77" s="110" t="s">
        <v>25</v>
      </c>
      <c r="S77" s="46" t="str">
        <f t="shared" ca="1" si="18"/>
        <v>DENTRO DO PRAZO</v>
      </c>
      <c r="T77" s="46" t="str">
        <f t="shared" ca="1" si="11"/>
        <v>DENTRO DO PRAZO</v>
      </c>
      <c r="U77" s="47"/>
      <c r="V77" s="2"/>
      <c r="W77" s="2"/>
      <c r="X77" s="2"/>
      <c r="Y77" s="2"/>
    </row>
    <row r="78" spans="1:25" s="1" customFormat="1" ht="38.25" customHeight="1" x14ac:dyDescent="0.3">
      <c r="A78" s="20" t="s">
        <v>239</v>
      </c>
      <c r="B78" s="24" t="s">
        <v>256</v>
      </c>
      <c r="C78" s="26" t="s">
        <v>257</v>
      </c>
      <c r="D78" s="144" t="s">
        <v>22</v>
      </c>
      <c r="E78" s="24"/>
      <c r="F78" s="24"/>
      <c r="G78" s="9" t="s">
        <v>6</v>
      </c>
      <c r="H78" s="44" t="s">
        <v>258</v>
      </c>
      <c r="I78" s="77">
        <v>44048</v>
      </c>
      <c r="J78" s="73">
        <f t="shared" si="12"/>
        <v>44686</v>
      </c>
      <c r="K78" s="73">
        <f t="shared" ca="1" si="13"/>
        <v>44533</v>
      </c>
      <c r="L78" s="74" t="str">
        <f t="shared" ca="1" si="14"/>
        <v>DENTRO DO PRAZO</v>
      </c>
      <c r="M78" s="75" t="str">
        <f t="shared" si="15"/>
        <v/>
      </c>
      <c r="N78" s="79">
        <v>44778</v>
      </c>
      <c r="O78" s="73">
        <f t="shared" ca="1" si="16"/>
        <v>44533</v>
      </c>
      <c r="P78" s="45" t="str">
        <f t="shared" ca="1" si="17"/>
        <v>DENTRO DO PRAZO</v>
      </c>
      <c r="Q78" s="109" t="s">
        <v>24</v>
      </c>
      <c r="R78" s="110" t="s">
        <v>25</v>
      </c>
      <c r="S78" s="46" t="str">
        <f t="shared" ca="1" si="18"/>
        <v>DENTRO DO PRAZO</v>
      </c>
      <c r="T78" s="46" t="str">
        <f t="shared" ca="1" si="11"/>
        <v>DENTRO DO PRAZO</v>
      </c>
      <c r="U78" s="47"/>
      <c r="V78" s="2"/>
      <c r="W78" s="2"/>
      <c r="X78" s="2"/>
      <c r="Y78" s="2"/>
    </row>
    <row r="79" spans="1:25" s="1" customFormat="1" ht="38.25" customHeight="1" x14ac:dyDescent="0.3">
      <c r="A79" s="20" t="s">
        <v>239</v>
      </c>
      <c r="B79" s="24" t="s">
        <v>259</v>
      </c>
      <c r="C79" s="26" t="s">
        <v>260</v>
      </c>
      <c r="D79" s="144" t="s">
        <v>22</v>
      </c>
      <c r="E79" s="24"/>
      <c r="F79" s="24"/>
      <c r="G79" s="9" t="s">
        <v>6</v>
      </c>
      <c r="H79" s="44" t="s">
        <v>261</v>
      </c>
      <c r="I79" s="77">
        <v>44048</v>
      </c>
      <c r="J79" s="73">
        <f t="shared" si="12"/>
        <v>44686</v>
      </c>
      <c r="K79" s="73">
        <f t="shared" ca="1" si="13"/>
        <v>44533</v>
      </c>
      <c r="L79" s="74" t="str">
        <f t="shared" ca="1" si="14"/>
        <v>DENTRO DO PRAZO</v>
      </c>
      <c r="M79" s="75" t="str">
        <f t="shared" si="15"/>
        <v/>
      </c>
      <c r="N79" s="79">
        <v>44778</v>
      </c>
      <c r="O79" s="73">
        <f t="shared" ca="1" si="16"/>
        <v>44533</v>
      </c>
      <c r="P79" s="45" t="str">
        <f t="shared" ca="1" si="17"/>
        <v>DENTRO DO PRAZO</v>
      </c>
      <c r="Q79" s="109" t="s">
        <v>24</v>
      </c>
      <c r="R79" s="110" t="s">
        <v>25</v>
      </c>
      <c r="S79" s="46" t="str">
        <f t="shared" ca="1" si="18"/>
        <v>DENTRO DO PRAZO</v>
      </c>
      <c r="T79" s="46" t="str">
        <f t="shared" ca="1" si="11"/>
        <v>DENTRO DO PRAZO</v>
      </c>
      <c r="U79" s="47"/>
      <c r="V79" s="2"/>
      <c r="W79" s="2"/>
      <c r="X79" s="2"/>
      <c r="Y79" s="2"/>
    </row>
    <row r="80" spans="1:25" s="1" customFormat="1" ht="38.25" customHeight="1" x14ac:dyDescent="0.3">
      <c r="A80" s="20" t="s">
        <v>239</v>
      </c>
      <c r="B80" s="24" t="s">
        <v>262</v>
      </c>
      <c r="C80" s="26" t="s">
        <v>263</v>
      </c>
      <c r="D80" s="144" t="s">
        <v>22</v>
      </c>
      <c r="E80" s="24"/>
      <c r="F80" s="24"/>
      <c r="G80" s="9" t="s">
        <v>6</v>
      </c>
      <c r="H80" s="44" t="s">
        <v>264</v>
      </c>
      <c r="I80" s="77">
        <v>44048</v>
      </c>
      <c r="J80" s="73">
        <f t="shared" si="12"/>
        <v>44686</v>
      </c>
      <c r="K80" s="73">
        <f t="shared" ca="1" si="13"/>
        <v>44533</v>
      </c>
      <c r="L80" s="74" t="str">
        <f t="shared" ca="1" si="14"/>
        <v>DENTRO DO PRAZO</v>
      </c>
      <c r="M80" s="75" t="str">
        <f t="shared" si="15"/>
        <v/>
      </c>
      <c r="N80" s="79">
        <v>44778</v>
      </c>
      <c r="O80" s="73">
        <f t="shared" ca="1" si="16"/>
        <v>44533</v>
      </c>
      <c r="P80" s="45" t="str">
        <f t="shared" ca="1" si="17"/>
        <v>DENTRO DO PRAZO</v>
      </c>
      <c r="Q80" s="109" t="s">
        <v>24</v>
      </c>
      <c r="R80" s="110" t="s">
        <v>25</v>
      </c>
      <c r="S80" s="46" t="str">
        <f t="shared" ca="1" si="18"/>
        <v>DENTRO DO PRAZO</v>
      </c>
      <c r="T80" s="46" t="str">
        <f t="shared" ca="1" si="11"/>
        <v>DENTRO DO PRAZO</v>
      </c>
      <c r="U80" s="47"/>
      <c r="V80" s="2"/>
      <c r="W80" s="2"/>
      <c r="X80" s="2"/>
      <c r="Y80" s="2"/>
    </row>
    <row r="81" spans="1:22" s="1" customFormat="1" ht="38.25" customHeight="1" x14ac:dyDescent="0.3">
      <c r="A81" s="20" t="s">
        <v>239</v>
      </c>
      <c r="B81" s="24" t="s">
        <v>265</v>
      </c>
      <c r="C81" s="26" t="s">
        <v>266</v>
      </c>
      <c r="D81" s="144" t="s">
        <v>22</v>
      </c>
      <c r="E81" s="24"/>
      <c r="F81" s="24"/>
      <c r="G81" s="9" t="s">
        <v>6</v>
      </c>
      <c r="H81" s="44" t="s">
        <v>267</v>
      </c>
      <c r="I81" s="77">
        <v>44048</v>
      </c>
      <c r="J81" s="73">
        <f t="shared" si="12"/>
        <v>44686</v>
      </c>
      <c r="K81" s="73">
        <f t="shared" ca="1" si="13"/>
        <v>44533</v>
      </c>
      <c r="L81" s="74" t="str">
        <f t="shared" ca="1" si="14"/>
        <v>DENTRO DO PRAZO</v>
      </c>
      <c r="M81" s="75" t="str">
        <f t="shared" si="15"/>
        <v/>
      </c>
      <c r="N81" s="79">
        <v>44778</v>
      </c>
      <c r="O81" s="73">
        <f t="shared" ca="1" si="16"/>
        <v>44533</v>
      </c>
      <c r="P81" s="45" t="str">
        <f t="shared" ca="1" si="17"/>
        <v>DENTRO DO PRAZO</v>
      </c>
      <c r="Q81" s="109" t="s">
        <v>24</v>
      </c>
      <c r="R81" s="110" t="s">
        <v>25</v>
      </c>
      <c r="S81" s="46" t="str">
        <f t="shared" ca="1" si="18"/>
        <v>DENTRO DO PRAZO</v>
      </c>
      <c r="T81" s="46" t="str">
        <f t="shared" ca="1" si="11"/>
        <v>DENTRO DO PRAZO</v>
      </c>
      <c r="U81" s="47"/>
      <c r="V81" s="2"/>
    </row>
    <row r="82" spans="1:22" s="1" customFormat="1" ht="38.25" customHeight="1" x14ac:dyDescent="0.3">
      <c r="A82" s="20" t="s">
        <v>239</v>
      </c>
      <c r="B82" s="24" t="s">
        <v>268</v>
      </c>
      <c r="C82" s="26" t="s">
        <v>269</v>
      </c>
      <c r="D82" s="144" t="s">
        <v>22</v>
      </c>
      <c r="E82" s="24"/>
      <c r="F82" s="24"/>
      <c r="G82" s="9" t="s">
        <v>6</v>
      </c>
      <c r="H82" s="44" t="s">
        <v>270</v>
      </c>
      <c r="I82" s="77">
        <v>44377</v>
      </c>
      <c r="J82" s="73">
        <f t="shared" si="12"/>
        <v>45015</v>
      </c>
      <c r="K82" s="73">
        <f t="shared" ca="1" si="13"/>
        <v>44533</v>
      </c>
      <c r="L82" s="74" t="str">
        <f t="shared" ca="1" si="14"/>
        <v>DENTRO DO PRAZO</v>
      </c>
      <c r="M82" s="75" t="str">
        <f t="shared" si="15"/>
        <v/>
      </c>
      <c r="N82" s="79">
        <v>45107</v>
      </c>
      <c r="O82" s="73">
        <f t="shared" ca="1" si="16"/>
        <v>44533</v>
      </c>
      <c r="P82" s="45" t="str">
        <f t="shared" ca="1" si="17"/>
        <v>DENTRO DO PRAZO</v>
      </c>
      <c r="Q82" s="109" t="s">
        <v>24</v>
      </c>
      <c r="R82" s="110" t="s">
        <v>25</v>
      </c>
      <c r="S82" s="46" t="str">
        <f t="shared" ca="1" si="18"/>
        <v>DENTRO DO PRAZO</v>
      </c>
      <c r="T82" s="46" t="str">
        <f t="shared" ca="1" si="11"/>
        <v>DENTRO DO PRAZO</v>
      </c>
      <c r="U82" s="47"/>
      <c r="V82" s="2"/>
    </row>
    <row r="83" spans="1:22" s="1" customFormat="1" ht="38.25" customHeight="1" x14ac:dyDescent="0.3">
      <c r="A83" s="20" t="s">
        <v>239</v>
      </c>
      <c r="B83" s="24" t="s">
        <v>271</v>
      </c>
      <c r="C83" s="26" t="s">
        <v>272</v>
      </c>
      <c r="D83" s="144" t="s">
        <v>22</v>
      </c>
      <c r="E83" s="24" t="s">
        <v>273</v>
      </c>
      <c r="F83" s="24" t="s">
        <v>274</v>
      </c>
      <c r="G83" s="9" t="s">
        <v>6</v>
      </c>
      <c r="H83" s="44" t="s">
        <v>273</v>
      </c>
      <c r="I83" s="77">
        <v>44060</v>
      </c>
      <c r="J83" s="73">
        <f t="shared" si="12"/>
        <v>44698</v>
      </c>
      <c r="K83" s="73">
        <f t="shared" ca="1" si="13"/>
        <v>44533</v>
      </c>
      <c r="L83" s="74" t="str">
        <f t="shared" ca="1" si="14"/>
        <v>DENTRO DO PRAZO</v>
      </c>
      <c r="M83" s="75" t="str">
        <f t="shared" si="15"/>
        <v/>
      </c>
      <c r="N83" s="79">
        <v>44790</v>
      </c>
      <c r="O83" s="73">
        <f t="shared" ca="1" si="16"/>
        <v>44533</v>
      </c>
      <c r="P83" s="45" t="str">
        <f t="shared" ca="1" si="17"/>
        <v>DENTRO DO PRAZO</v>
      </c>
      <c r="Q83" s="109" t="s">
        <v>24</v>
      </c>
      <c r="R83" s="110" t="s">
        <v>25</v>
      </c>
      <c r="S83" s="46" t="str">
        <f t="shared" ca="1" si="18"/>
        <v>DENTRO DO PRAZO</v>
      </c>
      <c r="T83" s="46" t="str">
        <f t="shared" ca="1" si="11"/>
        <v>DENTRO DO PRAZO</v>
      </c>
      <c r="U83" s="47"/>
      <c r="V83" s="2"/>
    </row>
    <row r="84" spans="1:22" s="1" customFormat="1" ht="38.25" customHeight="1" x14ac:dyDescent="0.3">
      <c r="A84" s="20" t="s">
        <v>239</v>
      </c>
      <c r="B84" s="24" t="s">
        <v>275</v>
      </c>
      <c r="C84" s="26" t="s">
        <v>276</v>
      </c>
      <c r="D84" s="144" t="s">
        <v>22</v>
      </c>
      <c r="E84" s="24"/>
      <c r="F84" s="24"/>
      <c r="G84" s="9" t="s">
        <v>6</v>
      </c>
      <c r="H84" s="44" t="s">
        <v>277</v>
      </c>
      <c r="I84" s="77">
        <v>44215</v>
      </c>
      <c r="J84" s="73">
        <f t="shared" si="12"/>
        <v>44853</v>
      </c>
      <c r="K84" s="73">
        <f t="shared" ca="1" si="13"/>
        <v>44533</v>
      </c>
      <c r="L84" s="74" t="str">
        <f t="shared" ca="1" si="14"/>
        <v>DENTRO DO PRAZO</v>
      </c>
      <c r="M84" s="75" t="str">
        <f t="shared" si="15"/>
        <v/>
      </c>
      <c r="N84" s="79">
        <v>44945</v>
      </c>
      <c r="O84" s="73">
        <f t="shared" ca="1" si="16"/>
        <v>44533</v>
      </c>
      <c r="P84" s="45" t="str">
        <f t="shared" ca="1" si="17"/>
        <v>DENTRO DO PRAZO</v>
      </c>
      <c r="Q84" s="109" t="s">
        <v>24</v>
      </c>
      <c r="R84" s="110" t="s">
        <v>25</v>
      </c>
      <c r="S84" s="46" t="str">
        <f t="shared" ca="1" si="18"/>
        <v>DENTRO DO PRAZO</v>
      </c>
      <c r="T84" s="46" t="str">
        <f t="shared" ca="1" si="11"/>
        <v>DENTRO DO PRAZO</v>
      </c>
      <c r="U84" s="47"/>
      <c r="V84" s="2"/>
    </row>
    <row r="85" spans="1:22" s="1" customFormat="1" ht="38.25" customHeight="1" x14ac:dyDescent="0.3">
      <c r="A85" s="20" t="s">
        <v>239</v>
      </c>
      <c r="B85" s="24" t="s">
        <v>278</v>
      </c>
      <c r="C85" s="26" t="s">
        <v>279</v>
      </c>
      <c r="D85" s="144" t="s">
        <v>22</v>
      </c>
      <c r="E85" s="24"/>
      <c r="F85" s="24"/>
      <c r="G85" s="9" t="s">
        <v>6</v>
      </c>
      <c r="H85" s="44" t="s">
        <v>280</v>
      </c>
      <c r="I85" s="77">
        <v>43878</v>
      </c>
      <c r="J85" s="73">
        <f t="shared" si="12"/>
        <v>44517</v>
      </c>
      <c r="K85" s="73">
        <f t="shared" ca="1" si="13"/>
        <v>44533</v>
      </c>
      <c r="L85" s="74" t="str">
        <f t="shared" ca="1" si="14"/>
        <v>ALERTA DE VENCIMENTO</v>
      </c>
      <c r="M85" s="75" t="str">
        <f t="shared" si="15"/>
        <v/>
      </c>
      <c r="N85" s="79">
        <v>44609</v>
      </c>
      <c r="O85" s="73">
        <f t="shared" ca="1" si="16"/>
        <v>44533</v>
      </c>
      <c r="P85" s="45" t="str">
        <f t="shared" ca="1" si="17"/>
        <v>DENTRO DO PRAZO</v>
      </c>
      <c r="Q85" s="109" t="s">
        <v>24</v>
      </c>
      <c r="R85" s="110" t="s">
        <v>25</v>
      </c>
      <c r="S85" s="46" t="str">
        <f t="shared" ca="1" si="18"/>
        <v>ALERTA DE VENCIMENTO</v>
      </c>
      <c r="T85" s="46" t="str">
        <f t="shared" ca="1" si="11"/>
        <v>ALERTA DE VENCIMENTO</v>
      </c>
      <c r="U85" s="47"/>
      <c r="V85" s="2"/>
    </row>
    <row r="86" spans="1:22" s="1" customFormat="1" ht="38.25" customHeight="1" x14ac:dyDescent="0.3">
      <c r="A86" s="20" t="s">
        <v>239</v>
      </c>
      <c r="B86" s="24" t="s">
        <v>281</v>
      </c>
      <c r="C86" s="26" t="s">
        <v>282</v>
      </c>
      <c r="D86" s="144" t="s">
        <v>22</v>
      </c>
      <c r="E86" s="24"/>
      <c r="F86" s="24"/>
      <c r="G86" s="9" t="s">
        <v>6</v>
      </c>
      <c r="H86" s="44" t="s">
        <v>283</v>
      </c>
      <c r="I86" s="77">
        <v>44048</v>
      </c>
      <c r="J86" s="73">
        <f t="shared" si="12"/>
        <v>44686</v>
      </c>
      <c r="K86" s="73">
        <f t="shared" ca="1" si="13"/>
        <v>44533</v>
      </c>
      <c r="L86" s="74" t="str">
        <f t="shared" ca="1" si="14"/>
        <v>DENTRO DO PRAZO</v>
      </c>
      <c r="M86" s="75" t="str">
        <f t="shared" si="15"/>
        <v/>
      </c>
      <c r="N86" s="79">
        <v>44778</v>
      </c>
      <c r="O86" s="73">
        <f t="shared" ca="1" si="16"/>
        <v>44533</v>
      </c>
      <c r="P86" s="45" t="str">
        <f t="shared" ca="1" si="17"/>
        <v>DENTRO DO PRAZO</v>
      </c>
      <c r="Q86" s="109" t="s">
        <v>24</v>
      </c>
      <c r="R86" s="110" t="s">
        <v>25</v>
      </c>
      <c r="S86" s="46" t="str">
        <f t="shared" ca="1" si="18"/>
        <v>DENTRO DO PRAZO</v>
      </c>
      <c r="T86" s="46" t="str">
        <f t="shared" ca="1" si="11"/>
        <v>DENTRO DO PRAZO</v>
      </c>
      <c r="U86" s="47"/>
      <c r="V86" s="2"/>
    </row>
    <row r="87" spans="1:22" s="1" customFormat="1" ht="38.25" customHeight="1" x14ac:dyDescent="0.3">
      <c r="A87" s="20" t="s">
        <v>239</v>
      </c>
      <c r="B87" s="24" t="s">
        <v>284</v>
      </c>
      <c r="C87" s="26" t="s">
        <v>285</v>
      </c>
      <c r="D87" s="144" t="s">
        <v>22</v>
      </c>
      <c r="E87" s="24"/>
      <c r="F87" s="24"/>
      <c r="G87" s="9" t="s">
        <v>6</v>
      </c>
      <c r="H87" s="44" t="s">
        <v>286</v>
      </c>
      <c r="I87" s="77">
        <v>44060</v>
      </c>
      <c r="J87" s="73">
        <f t="shared" si="12"/>
        <v>44698</v>
      </c>
      <c r="K87" s="73">
        <f t="shared" ca="1" si="13"/>
        <v>44533</v>
      </c>
      <c r="L87" s="74" t="str">
        <f t="shared" ca="1" si="14"/>
        <v>DENTRO DO PRAZO</v>
      </c>
      <c r="M87" s="75" t="str">
        <f t="shared" si="15"/>
        <v/>
      </c>
      <c r="N87" s="79">
        <v>44790</v>
      </c>
      <c r="O87" s="73">
        <f t="shared" ca="1" si="16"/>
        <v>44533</v>
      </c>
      <c r="P87" s="45" t="str">
        <f t="shared" ca="1" si="17"/>
        <v>DENTRO DO PRAZO</v>
      </c>
      <c r="Q87" s="109" t="s">
        <v>24</v>
      </c>
      <c r="R87" s="110" t="s">
        <v>25</v>
      </c>
      <c r="S87" s="46" t="str">
        <f t="shared" ca="1" si="18"/>
        <v>DENTRO DO PRAZO</v>
      </c>
      <c r="T87" s="46" t="str">
        <f t="shared" ca="1" si="11"/>
        <v>DENTRO DO PRAZO</v>
      </c>
      <c r="U87" s="47"/>
      <c r="V87" s="2"/>
    </row>
    <row r="88" spans="1:22" s="1" customFormat="1" ht="38.25" customHeight="1" x14ac:dyDescent="0.3">
      <c r="A88" s="20" t="s">
        <v>239</v>
      </c>
      <c r="B88" s="24" t="s">
        <v>287</v>
      </c>
      <c r="C88" s="26" t="s">
        <v>288</v>
      </c>
      <c r="D88" s="144" t="s">
        <v>22</v>
      </c>
      <c r="E88" s="24"/>
      <c r="F88" s="24"/>
      <c r="G88" s="9" t="s">
        <v>6</v>
      </c>
      <c r="H88" s="44" t="s">
        <v>289</v>
      </c>
      <c r="I88" s="77">
        <v>44048</v>
      </c>
      <c r="J88" s="73">
        <f t="shared" si="12"/>
        <v>44686</v>
      </c>
      <c r="K88" s="73">
        <f t="shared" ca="1" si="13"/>
        <v>44533</v>
      </c>
      <c r="L88" s="74" t="str">
        <f t="shared" ca="1" si="14"/>
        <v>DENTRO DO PRAZO</v>
      </c>
      <c r="M88" s="75" t="str">
        <f t="shared" si="15"/>
        <v/>
      </c>
      <c r="N88" s="79">
        <v>44778</v>
      </c>
      <c r="O88" s="73">
        <f t="shared" ca="1" si="16"/>
        <v>44533</v>
      </c>
      <c r="P88" s="45" t="str">
        <f t="shared" ca="1" si="17"/>
        <v>DENTRO DO PRAZO</v>
      </c>
      <c r="Q88" s="109" t="s">
        <v>24</v>
      </c>
      <c r="R88" s="110" t="s">
        <v>25</v>
      </c>
      <c r="S88" s="46" t="str">
        <f t="shared" ca="1" si="18"/>
        <v>DENTRO DO PRAZO</v>
      </c>
      <c r="T88" s="46" t="s">
        <v>29</v>
      </c>
      <c r="U88" s="47"/>
      <c r="V88" s="2"/>
    </row>
    <row r="89" spans="1:22" s="1" customFormat="1" ht="38.25" customHeight="1" x14ac:dyDescent="0.3">
      <c r="A89" s="20" t="s">
        <v>239</v>
      </c>
      <c r="B89" s="24" t="s">
        <v>290</v>
      </c>
      <c r="C89" s="26" t="s">
        <v>291</v>
      </c>
      <c r="D89" s="144" t="s">
        <v>22</v>
      </c>
      <c r="E89" s="24"/>
      <c r="F89" s="24"/>
      <c r="G89" s="9" t="s">
        <v>6</v>
      </c>
      <c r="H89" s="44" t="s">
        <v>292</v>
      </c>
      <c r="I89" s="77">
        <v>44048</v>
      </c>
      <c r="J89" s="73">
        <f t="shared" si="12"/>
        <v>44686</v>
      </c>
      <c r="K89" s="73">
        <f t="shared" ca="1" si="13"/>
        <v>44533</v>
      </c>
      <c r="L89" s="74" t="str">
        <f t="shared" ca="1" si="14"/>
        <v>DENTRO DO PRAZO</v>
      </c>
      <c r="M89" s="75" t="str">
        <f t="shared" si="15"/>
        <v/>
      </c>
      <c r="N89" s="79">
        <v>44778</v>
      </c>
      <c r="O89" s="73">
        <f t="shared" ca="1" si="16"/>
        <v>44533</v>
      </c>
      <c r="P89" s="45" t="str">
        <f t="shared" ca="1" si="17"/>
        <v>DENTRO DO PRAZO</v>
      </c>
      <c r="Q89" s="109" t="s">
        <v>24</v>
      </c>
      <c r="R89" s="110" t="s">
        <v>25</v>
      </c>
      <c r="S89" s="46" t="str">
        <f t="shared" ca="1" si="18"/>
        <v>DENTRO DO PRAZO</v>
      </c>
      <c r="T89" s="46" t="str">
        <f t="shared" ref="T89:T96" ca="1" si="19">IF(S89="",M89,S89)</f>
        <v>DENTRO DO PRAZO</v>
      </c>
      <c r="U89" s="47"/>
      <c r="V89" s="2"/>
    </row>
    <row r="90" spans="1:22" s="1" customFormat="1" ht="38.25" customHeight="1" x14ac:dyDescent="0.3">
      <c r="A90" s="20" t="s">
        <v>239</v>
      </c>
      <c r="B90" s="24" t="s">
        <v>293</v>
      </c>
      <c r="C90" s="26" t="s">
        <v>294</v>
      </c>
      <c r="D90" s="144" t="s">
        <v>22</v>
      </c>
      <c r="E90" s="24"/>
      <c r="F90" s="24"/>
      <c r="G90" s="9" t="s">
        <v>6</v>
      </c>
      <c r="H90" s="44" t="s">
        <v>295</v>
      </c>
      <c r="I90" s="77">
        <v>44048</v>
      </c>
      <c r="J90" s="73">
        <f t="shared" si="12"/>
        <v>44686</v>
      </c>
      <c r="K90" s="73">
        <f t="shared" ca="1" si="13"/>
        <v>44533</v>
      </c>
      <c r="L90" s="74" t="str">
        <f t="shared" ca="1" si="14"/>
        <v>DENTRO DO PRAZO</v>
      </c>
      <c r="M90" s="75" t="str">
        <f t="shared" si="15"/>
        <v/>
      </c>
      <c r="N90" s="79">
        <v>44778</v>
      </c>
      <c r="O90" s="73">
        <f t="shared" ca="1" si="16"/>
        <v>44533</v>
      </c>
      <c r="P90" s="45" t="str">
        <f t="shared" ca="1" si="17"/>
        <v>DENTRO DO PRAZO</v>
      </c>
      <c r="Q90" s="109" t="s">
        <v>24</v>
      </c>
      <c r="R90" s="110" t="s">
        <v>25</v>
      </c>
      <c r="S90" s="46" t="str">
        <f t="shared" ca="1" si="18"/>
        <v>DENTRO DO PRAZO</v>
      </c>
      <c r="T90" s="46" t="str">
        <f t="shared" ca="1" si="19"/>
        <v>DENTRO DO PRAZO</v>
      </c>
      <c r="U90" s="47"/>
      <c r="V90" s="2"/>
    </row>
    <row r="91" spans="1:22" s="1" customFormat="1" ht="38.25" customHeight="1" x14ac:dyDescent="0.3">
      <c r="A91" s="20" t="s">
        <v>239</v>
      </c>
      <c r="B91" s="24" t="s">
        <v>296</v>
      </c>
      <c r="C91" s="26" t="s">
        <v>297</v>
      </c>
      <c r="D91" s="144" t="s">
        <v>22</v>
      </c>
      <c r="E91" s="24"/>
      <c r="F91" s="24"/>
      <c r="G91" s="9" t="s">
        <v>6</v>
      </c>
      <c r="H91" s="44" t="s">
        <v>298</v>
      </c>
      <c r="I91" s="77">
        <v>44060</v>
      </c>
      <c r="J91" s="73">
        <f t="shared" si="12"/>
        <v>44698</v>
      </c>
      <c r="K91" s="73">
        <f t="shared" ca="1" si="13"/>
        <v>44533</v>
      </c>
      <c r="L91" s="74" t="str">
        <f t="shared" ca="1" si="14"/>
        <v>DENTRO DO PRAZO</v>
      </c>
      <c r="M91" s="75" t="str">
        <f t="shared" si="15"/>
        <v/>
      </c>
      <c r="N91" s="79">
        <v>44790</v>
      </c>
      <c r="O91" s="73">
        <f t="shared" ca="1" si="16"/>
        <v>44533</v>
      </c>
      <c r="P91" s="45" t="str">
        <f t="shared" ca="1" si="17"/>
        <v>DENTRO DO PRAZO</v>
      </c>
      <c r="Q91" s="109" t="s">
        <v>24</v>
      </c>
      <c r="R91" s="110" t="s">
        <v>25</v>
      </c>
      <c r="S91" s="46" t="str">
        <f t="shared" ca="1" si="18"/>
        <v>DENTRO DO PRAZO</v>
      </c>
      <c r="T91" s="46" t="str">
        <f t="shared" ca="1" si="19"/>
        <v>DENTRO DO PRAZO</v>
      </c>
      <c r="U91" s="47"/>
      <c r="V91" s="2"/>
    </row>
    <row r="92" spans="1:22" s="1" customFormat="1" ht="38.25" customHeight="1" x14ac:dyDescent="0.3">
      <c r="A92" s="20" t="s">
        <v>239</v>
      </c>
      <c r="B92" s="24" t="s">
        <v>299</v>
      </c>
      <c r="C92" s="26" t="s">
        <v>300</v>
      </c>
      <c r="D92" s="144" t="s">
        <v>22</v>
      </c>
      <c r="E92" s="24"/>
      <c r="F92" s="24"/>
      <c r="G92" s="9" t="s">
        <v>6</v>
      </c>
      <c r="H92" s="44" t="s">
        <v>301</v>
      </c>
      <c r="I92" s="77">
        <v>44048</v>
      </c>
      <c r="J92" s="73">
        <f t="shared" si="12"/>
        <v>44686</v>
      </c>
      <c r="K92" s="73">
        <f t="shared" ca="1" si="13"/>
        <v>44533</v>
      </c>
      <c r="L92" s="74" t="str">
        <f t="shared" ca="1" si="14"/>
        <v>DENTRO DO PRAZO</v>
      </c>
      <c r="M92" s="75" t="str">
        <f t="shared" si="15"/>
        <v/>
      </c>
      <c r="N92" s="79">
        <v>44778</v>
      </c>
      <c r="O92" s="73">
        <f t="shared" ca="1" si="16"/>
        <v>44533</v>
      </c>
      <c r="P92" s="45" t="str">
        <f t="shared" ca="1" si="17"/>
        <v>DENTRO DO PRAZO</v>
      </c>
      <c r="Q92" s="109" t="s">
        <v>24</v>
      </c>
      <c r="R92" s="110" t="s">
        <v>25</v>
      </c>
      <c r="S92" s="46" t="str">
        <f t="shared" ca="1" si="18"/>
        <v>DENTRO DO PRAZO</v>
      </c>
      <c r="T92" s="46" t="str">
        <f t="shared" ca="1" si="19"/>
        <v>DENTRO DO PRAZO</v>
      </c>
      <c r="U92" s="47"/>
      <c r="V92" s="2"/>
    </row>
    <row r="93" spans="1:22" s="1" customFormat="1" ht="38.25" customHeight="1" x14ac:dyDescent="0.3">
      <c r="A93" s="20" t="s">
        <v>239</v>
      </c>
      <c r="B93" s="24" t="s">
        <v>302</v>
      </c>
      <c r="C93" s="26" t="s">
        <v>303</v>
      </c>
      <c r="D93" s="144" t="s">
        <v>22</v>
      </c>
      <c r="E93" s="24"/>
      <c r="F93" s="24"/>
      <c r="G93" s="9" t="s">
        <v>88</v>
      </c>
      <c r="H93" s="44" t="s">
        <v>304</v>
      </c>
      <c r="I93" s="77">
        <v>43843</v>
      </c>
      <c r="J93" s="73">
        <f t="shared" si="12"/>
        <v>44482</v>
      </c>
      <c r="K93" s="73">
        <f t="shared" ca="1" si="13"/>
        <v>44533</v>
      </c>
      <c r="L93" s="74" t="str">
        <f t="shared" ca="1" si="14"/>
        <v>ALERTA DE VENCIMENTO</v>
      </c>
      <c r="M93" s="75" t="str">
        <f t="shared" si="15"/>
        <v/>
      </c>
      <c r="N93" s="79">
        <v>44574</v>
      </c>
      <c r="O93" s="73">
        <f t="shared" ca="1" si="16"/>
        <v>44533</v>
      </c>
      <c r="P93" s="45" t="str">
        <f t="shared" ca="1" si="17"/>
        <v>DENTRO DO PRAZO</v>
      </c>
      <c r="Q93" s="109" t="s">
        <v>24</v>
      </c>
      <c r="R93" s="110" t="s">
        <v>25</v>
      </c>
      <c r="S93" s="46" t="str">
        <f t="shared" ca="1" si="18"/>
        <v>ALERTA DE VENCIMENTO</v>
      </c>
      <c r="T93" s="46" t="str">
        <f t="shared" ca="1" si="19"/>
        <v>ALERTA DE VENCIMENTO</v>
      </c>
      <c r="U93" s="47"/>
      <c r="V93" s="2"/>
    </row>
    <row r="94" spans="1:22" s="1" customFormat="1" ht="38.25" customHeight="1" x14ac:dyDescent="0.3">
      <c r="A94" s="20" t="s">
        <v>239</v>
      </c>
      <c r="B94" s="24" t="s">
        <v>305</v>
      </c>
      <c r="C94" s="26" t="s">
        <v>306</v>
      </c>
      <c r="D94" s="144" t="s">
        <v>22</v>
      </c>
      <c r="E94" s="24"/>
      <c r="F94" s="24"/>
      <c r="G94" s="9" t="s">
        <v>6</v>
      </c>
      <c r="H94" s="44" t="s">
        <v>307</v>
      </c>
      <c r="I94" s="77">
        <v>44060</v>
      </c>
      <c r="J94" s="73">
        <f t="shared" si="12"/>
        <v>44698</v>
      </c>
      <c r="K94" s="73">
        <f t="shared" ca="1" si="13"/>
        <v>44533</v>
      </c>
      <c r="L94" s="74" t="str">
        <f t="shared" ca="1" si="14"/>
        <v>DENTRO DO PRAZO</v>
      </c>
      <c r="M94" s="75" t="str">
        <f t="shared" si="15"/>
        <v/>
      </c>
      <c r="N94" s="79">
        <v>44790</v>
      </c>
      <c r="O94" s="73">
        <f t="shared" ca="1" si="16"/>
        <v>44533</v>
      </c>
      <c r="P94" s="45" t="str">
        <f t="shared" ca="1" si="17"/>
        <v>DENTRO DO PRAZO</v>
      </c>
      <c r="Q94" s="109" t="s">
        <v>24</v>
      </c>
      <c r="R94" s="110" t="s">
        <v>25</v>
      </c>
      <c r="S94" s="46" t="str">
        <f t="shared" ca="1" si="18"/>
        <v>DENTRO DO PRAZO</v>
      </c>
      <c r="T94" s="46" t="str">
        <f t="shared" ca="1" si="19"/>
        <v>DENTRO DO PRAZO</v>
      </c>
      <c r="U94" s="47"/>
      <c r="V94" s="2"/>
    </row>
    <row r="95" spans="1:22" s="1" customFormat="1" ht="38.25" customHeight="1" x14ac:dyDescent="0.3">
      <c r="A95" s="20" t="s">
        <v>239</v>
      </c>
      <c r="B95" s="24" t="s">
        <v>308</v>
      </c>
      <c r="C95" s="26" t="s">
        <v>309</v>
      </c>
      <c r="D95" s="144" t="s">
        <v>22</v>
      </c>
      <c r="E95" s="24"/>
      <c r="F95" s="24"/>
      <c r="G95" s="9" t="s">
        <v>6</v>
      </c>
      <c r="H95" s="44" t="s">
        <v>310</v>
      </c>
      <c r="I95" s="77">
        <v>44060</v>
      </c>
      <c r="J95" s="73">
        <f t="shared" si="12"/>
        <v>44698</v>
      </c>
      <c r="K95" s="73">
        <f t="shared" ca="1" si="13"/>
        <v>44533</v>
      </c>
      <c r="L95" s="74" t="str">
        <f t="shared" ca="1" si="14"/>
        <v>DENTRO DO PRAZO</v>
      </c>
      <c r="M95" s="75" t="str">
        <f t="shared" si="15"/>
        <v/>
      </c>
      <c r="N95" s="79">
        <v>44790</v>
      </c>
      <c r="O95" s="73">
        <f t="shared" ca="1" si="16"/>
        <v>44533</v>
      </c>
      <c r="P95" s="45" t="str">
        <f t="shared" ca="1" si="17"/>
        <v>DENTRO DO PRAZO</v>
      </c>
      <c r="Q95" s="109" t="s">
        <v>24</v>
      </c>
      <c r="R95" s="110" t="s">
        <v>25</v>
      </c>
      <c r="S95" s="46" t="str">
        <f t="shared" ca="1" si="18"/>
        <v>DENTRO DO PRAZO</v>
      </c>
      <c r="T95" s="46" t="str">
        <f t="shared" ca="1" si="19"/>
        <v>DENTRO DO PRAZO</v>
      </c>
      <c r="U95" s="47"/>
      <c r="V95" s="2"/>
    </row>
    <row r="96" spans="1:22" s="1" customFormat="1" ht="38.25" customHeight="1" x14ac:dyDescent="0.3">
      <c r="A96" s="20" t="s">
        <v>239</v>
      </c>
      <c r="B96" s="24" t="s">
        <v>311</v>
      </c>
      <c r="C96" s="26" t="s">
        <v>312</v>
      </c>
      <c r="D96" s="144" t="s">
        <v>22</v>
      </c>
      <c r="E96" s="24"/>
      <c r="F96" s="24"/>
      <c r="G96" s="9" t="s">
        <v>6</v>
      </c>
      <c r="H96" s="44" t="s">
        <v>313</v>
      </c>
      <c r="I96" s="77">
        <v>44060</v>
      </c>
      <c r="J96" s="73">
        <f t="shared" si="12"/>
        <v>44698</v>
      </c>
      <c r="K96" s="73">
        <f t="shared" ca="1" si="13"/>
        <v>44533</v>
      </c>
      <c r="L96" s="74" t="str">
        <f t="shared" ca="1" si="14"/>
        <v>DENTRO DO PRAZO</v>
      </c>
      <c r="M96" s="75" t="str">
        <f t="shared" si="15"/>
        <v/>
      </c>
      <c r="N96" s="79">
        <v>44790</v>
      </c>
      <c r="O96" s="73">
        <f t="shared" ca="1" si="16"/>
        <v>44533</v>
      </c>
      <c r="P96" s="45" t="str">
        <f t="shared" ca="1" si="17"/>
        <v>DENTRO DO PRAZO</v>
      </c>
      <c r="Q96" s="109" t="s">
        <v>24</v>
      </c>
      <c r="R96" s="110" t="s">
        <v>25</v>
      </c>
      <c r="S96" s="46" t="str">
        <f t="shared" ca="1" si="18"/>
        <v>DENTRO DO PRAZO</v>
      </c>
      <c r="T96" s="46" t="str">
        <f t="shared" ca="1" si="19"/>
        <v>DENTRO DO PRAZO</v>
      </c>
      <c r="U96" s="47"/>
      <c r="V96" s="2"/>
    </row>
    <row r="97" spans="1:22" s="1" customFormat="1" ht="38.25" customHeight="1" x14ac:dyDescent="0.3">
      <c r="A97" s="20" t="s">
        <v>239</v>
      </c>
      <c r="B97" s="24" t="s">
        <v>314</v>
      </c>
      <c r="C97" s="26" t="s">
        <v>315</v>
      </c>
      <c r="D97" s="144" t="s">
        <v>22</v>
      </c>
      <c r="E97" s="24"/>
      <c r="F97" s="24"/>
      <c r="G97" s="9" t="s">
        <v>6</v>
      </c>
      <c r="H97" s="44" t="s">
        <v>316</v>
      </c>
      <c r="I97" s="77">
        <v>44270</v>
      </c>
      <c r="J97" s="73">
        <f t="shared" ref="J97:J128" si="20">DATE(YEAR(N97),MONTH(N97)-3,DAY(N97))</f>
        <v>44910</v>
      </c>
      <c r="K97" s="73">
        <f t="shared" ref="K97:K128" ca="1" si="21">TODAY()</f>
        <v>44533</v>
      </c>
      <c r="L97" s="74" t="str">
        <f t="shared" ref="L97:L128" ca="1" si="22">IF(N97&lt;K97,"VENCIDO",IF(K97&lt;J97,"DENTRO DO PRAZO","ALERTA DE VENCIMENTO"))</f>
        <v>DENTRO DO PRAZO</v>
      </c>
      <c r="M97" s="75" t="str">
        <f t="shared" ref="M97:M128" si="23">IF(G97="POLO CASA","FUNDAÇÃO CASA",IF(G97="FECHADO","FECHADO",""))</f>
        <v/>
      </c>
      <c r="N97" s="79">
        <v>45000</v>
      </c>
      <c r="O97" s="73">
        <f t="shared" ca="1" si="16"/>
        <v>44533</v>
      </c>
      <c r="P97" s="45" t="str">
        <f t="shared" ca="1" si="17"/>
        <v>DENTRO DO PRAZO</v>
      </c>
      <c r="Q97" s="109" t="s">
        <v>24</v>
      </c>
      <c r="R97" s="110" t="s">
        <v>25</v>
      </c>
      <c r="S97" s="46" t="str">
        <f t="shared" ca="1" si="18"/>
        <v>DENTRO DO PRAZO</v>
      </c>
      <c r="T97" s="46" t="s">
        <v>29</v>
      </c>
      <c r="U97" s="47"/>
      <c r="V97" s="2"/>
    </row>
    <row r="98" spans="1:22" s="1" customFormat="1" ht="38.25" customHeight="1" x14ac:dyDescent="0.3">
      <c r="A98" s="20" t="s">
        <v>239</v>
      </c>
      <c r="B98" s="24" t="s">
        <v>317</v>
      </c>
      <c r="C98" s="26" t="s">
        <v>318</v>
      </c>
      <c r="D98" s="144" t="s">
        <v>22</v>
      </c>
      <c r="E98" s="24"/>
      <c r="F98" s="24"/>
      <c r="G98" s="9" t="s">
        <v>6</v>
      </c>
      <c r="H98" s="44" t="s">
        <v>319</v>
      </c>
      <c r="I98" s="77">
        <v>44048</v>
      </c>
      <c r="J98" s="73">
        <f t="shared" si="20"/>
        <v>44686</v>
      </c>
      <c r="K98" s="73">
        <f t="shared" ca="1" si="21"/>
        <v>44533</v>
      </c>
      <c r="L98" s="74" t="str">
        <f t="shared" ca="1" si="22"/>
        <v>DENTRO DO PRAZO</v>
      </c>
      <c r="M98" s="75" t="str">
        <f t="shared" si="23"/>
        <v/>
      </c>
      <c r="N98" s="79">
        <v>44778</v>
      </c>
      <c r="O98" s="73">
        <f t="shared" ca="1" si="16"/>
        <v>44533</v>
      </c>
      <c r="P98" s="45" t="str">
        <f t="shared" ca="1" si="17"/>
        <v>DENTRO DO PRAZO</v>
      </c>
      <c r="Q98" s="109" t="s">
        <v>24</v>
      </c>
      <c r="R98" s="110" t="s">
        <v>25</v>
      </c>
      <c r="S98" s="46" t="str">
        <f t="shared" ca="1" si="18"/>
        <v>DENTRO DO PRAZO</v>
      </c>
      <c r="T98" s="46" t="str">
        <f t="shared" ref="T98:T117" ca="1" si="24">IF(S98="",M98,S98)</f>
        <v>DENTRO DO PRAZO</v>
      </c>
      <c r="U98" s="47"/>
      <c r="V98" s="2"/>
    </row>
    <row r="99" spans="1:22" s="1" customFormat="1" ht="38.25" customHeight="1" x14ac:dyDescent="0.3">
      <c r="A99" s="20" t="s">
        <v>239</v>
      </c>
      <c r="B99" s="24" t="s">
        <v>320</v>
      </c>
      <c r="C99" s="26" t="s">
        <v>321</v>
      </c>
      <c r="D99" s="144" t="s">
        <v>22</v>
      </c>
      <c r="E99" s="24"/>
      <c r="F99" s="24"/>
      <c r="G99" s="9" t="s">
        <v>6</v>
      </c>
      <c r="H99" s="44" t="s">
        <v>322</v>
      </c>
      <c r="I99" s="77">
        <v>43955</v>
      </c>
      <c r="J99" s="73">
        <f t="shared" si="20"/>
        <v>44596</v>
      </c>
      <c r="K99" s="73">
        <f t="shared" ca="1" si="21"/>
        <v>44533</v>
      </c>
      <c r="L99" s="74" t="str">
        <f t="shared" ca="1" si="22"/>
        <v>DENTRO DO PRAZO</v>
      </c>
      <c r="M99" s="75" t="str">
        <f t="shared" si="23"/>
        <v/>
      </c>
      <c r="N99" s="79">
        <v>44685</v>
      </c>
      <c r="O99" s="73">
        <f t="shared" ca="1" si="16"/>
        <v>44533</v>
      </c>
      <c r="P99" s="45" t="str">
        <f t="shared" ca="1" si="17"/>
        <v>DENTRO DO PRAZO</v>
      </c>
      <c r="Q99" s="109" t="s">
        <v>24</v>
      </c>
      <c r="R99" s="110" t="s">
        <v>25</v>
      </c>
      <c r="S99" s="46" t="str">
        <f t="shared" ca="1" si="18"/>
        <v>DENTRO DO PRAZO</v>
      </c>
      <c r="T99" s="46" t="str">
        <f t="shared" ca="1" si="24"/>
        <v>DENTRO DO PRAZO</v>
      </c>
      <c r="U99" s="47"/>
      <c r="V99" s="2"/>
    </row>
    <row r="100" spans="1:22" s="1" customFormat="1" ht="38.25" customHeight="1" x14ac:dyDescent="0.3">
      <c r="A100" s="20" t="s">
        <v>239</v>
      </c>
      <c r="B100" s="24" t="s">
        <v>323</v>
      </c>
      <c r="C100" s="27" t="s">
        <v>324</v>
      </c>
      <c r="D100" s="144" t="s">
        <v>22</v>
      </c>
      <c r="E100" s="24"/>
      <c r="F100" s="24"/>
      <c r="G100" s="9" t="s">
        <v>6</v>
      </c>
      <c r="H100" s="44" t="s">
        <v>325</v>
      </c>
      <c r="I100" s="77">
        <v>43956</v>
      </c>
      <c r="J100" s="73">
        <f t="shared" si="20"/>
        <v>44597</v>
      </c>
      <c r="K100" s="73">
        <f t="shared" ca="1" si="21"/>
        <v>44533</v>
      </c>
      <c r="L100" s="74" t="str">
        <f t="shared" ca="1" si="22"/>
        <v>DENTRO DO PRAZO</v>
      </c>
      <c r="M100" s="75" t="str">
        <f t="shared" si="23"/>
        <v/>
      </c>
      <c r="N100" s="79">
        <v>44686</v>
      </c>
      <c r="O100" s="73">
        <f t="shared" ca="1" si="16"/>
        <v>44533</v>
      </c>
      <c r="P100" s="45" t="str">
        <f t="shared" ca="1" si="17"/>
        <v>DENTRO DO PRAZO</v>
      </c>
      <c r="Q100" s="109" t="s">
        <v>24</v>
      </c>
      <c r="R100" s="110" t="s">
        <v>25</v>
      </c>
      <c r="S100" s="46" t="str">
        <f t="shared" ca="1" si="18"/>
        <v>DENTRO DO PRAZO</v>
      </c>
      <c r="T100" s="46" t="str">
        <f t="shared" ca="1" si="24"/>
        <v>DENTRO DO PRAZO</v>
      </c>
      <c r="U100" s="47"/>
      <c r="V100" s="2"/>
    </row>
    <row r="101" spans="1:22" s="1" customFormat="1" ht="38.25" customHeight="1" x14ac:dyDescent="0.3">
      <c r="A101" s="20" t="s">
        <v>326</v>
      </c>
      <c r="B101" s="26" t="s">
        <v>327</v>
      </c>
      <c r="C101" s="28" t="s">
        <v>328</v>
      </c>
      <c r="D101" s="144" t="s">
        <v>22</v>
      </c>
      <c r="E101" s="24"/>
      <c r="F101" s="24"/>
      <c r="G101" s="9" t="s">
        <v>6</v>
      </c>
      <c r="H101" s="44" t="s">
        <v>329</v>
      </c>
      <c r="I101" s="77">
        <v>44340</v>
      </c>
      <c r="J101" s="73">
        <f t="shared" si="20"/>
        <v>44981</v>
      </c>
      <c r="K101" s="73">
        <f t="shared" ca="1" si="21"/>
        <v>44533</v>
      </c>
      <c r="L101" s="74" t="str">
        <f t="shared" ca="1" si="22"/>
        <v>DENTRO DO PRAZO</v>
      </c>
      <c r="M101" s="75" t="str">
        <f t="shared" si="23"/>
        <v/>
      </c>
      <c r="N101" s="79">
        <v>45070</v>
      </c>
      <c r="O101" s="73">
        <f t="shared" ca="1" si="16"/>
        <v>44533</v>
      </c>
      <c r="P101" s="45" t="str">
        <f t="shared" ca="1" si="17"/>
        <v>DENTRO DO PRAZO</v>
      </c>
      <c r="Q101" s="109" t="s">
        <v>24</v>
      </c>
      <c r="R101" s="110" t="s">
        <v>25</v>
      </c>
      <c r="S101" s="46" t="str">
        <f t="shared" ca="1" si="18"/>
        <v>DENTRO DO PRAZO</v>
      </c>
      <c r="T101" s="46" t="str">
        <f t="shared" ca="1" si="24"/>
        <v>DENTRO DO PRAZO</v>
      </c>
      <c r="U101" s="47"/>
      <c r="V101" s="2"/>
    </row>
    <row r="102" spans="1:22" s="1" customFormat="1" ht="38.25" customHeight="1" x14ac:dyDescent="0.3">
      <c r="A102" s="20" t="s">
        <v>326</v>
      </c>
      <c r="B102" s="26" t="s">
        <v>330</v>
      </c>
      <c r="C102" s="28" t="s">
        <v>331</v>
      </c>
      <c r="D102" s="144" t="s">
        <v>22</v>
      </c>
      <c r="E102" s="24"/>
      <c r="F102" s="24"/>
      <c r="G102" s="9" t="s">
        <v>6</v>
      </c>
      <c r="H102" s="44" t="s">
        <v>332</v>
      </c>
      <c r="I102" s="77">
        <v>44333</v>
      </c>
      <c r="J102" s="73">
        <f t="shared" si="20"/>
        <v>44974</v>
      </c>
      <c r="K102" s="73">
        <f t="shared" ca="1" si="21"/>
        <v>44533</v>
      </c>
      <c r="L102" s="74" t="str">
        <f t="shared" ca="1" si="22"/>
        <v>DENTRO DO PRAZO</v>
      </c>
      <c r="M102" s="75" t="str">
        <f t="shared" si="23"/>
        <v/>
      </c>
      <c r="N102" s="79">
        <v>45063</v>
      </c>
      <c r="O102" s="73">
        <f t="shared" ca="1" si="16"/>
        <v>44533</v>
      </c>
      <c r="P102" s="45" t="str">
        <f t="shared" ca="1" si="17"/>
        <v>DENTRO DO PRAZO</v>
      </c>
      <c r="Q102" s="109" t="s">
        <v>24</v>
      </c>
      <c r="R102" s="110" t="s">
        <v>25</v>
      </c>
      <c r="S102" s="46" t="str">
        <f t="shared" ca="1" si="18"/>
        <v>DENTRO DO PRAZO</v>
      </c>
      <c r="T102" s="46" t="str">
        <f t="shared" ca="1" si="24"/>
        <v>DENTRO DO PRAZO</v>
      </c>
      <c r="U102" s="47"/>
      <c r="V102" s="2"/>
    </row>
    <row r="103" spans="1:22" s="1" customFormat="1" ht="38.25" customHeight="1" x14ac:dyDescent="0.3">
      <c r="A103" s="20" t="s">
        <v>326</v>
      </c>
      <c r="B103" s="26" t="s">
        <v>333</v>
      </c>
      <c r="C103" s="28" t="s">
        <v>334</v>
      </c>
      <c r="D103" s="144" t="s">
        <v>22</v>
      </c>
      <c r="E103" s="24"/>
      <c r="F103" s="24"/>
      <c r="G103" s="9" t="s">
        <v>6</v>
      </c>
      <c r="H103" s="44" t="s">
        <v>335</v>
      </c>
      <c r="I103" s="77">
        <v>44333</v>
      </c>
      <c r="J103" s="73">
        <f t="shared" si="20"/>
        <v>44974</v>
      </c>
      <c r="K103" s="73">
        <f t="shared" ca="1" si="21"/>
        <v>44533</v>
      </c>
      <c r="L103" s="74" t="str">
        <f t="shared" ca="1" si="22"/>
        <v>DENTRO DO PRAZO</v>
      </c>
      <c r="M103" s="75" t="str">
        <f t="shared" si="23"/>
        <v/>
      </c>
      <c r="N103" s="79">
        <v>45063</v>
      </c>
      <c r="O103" s="73">
        <f t="shared" ca="1" si="16"/>
        <v>44533</v>
      </c>
      <c r="P103" s="45" t="str">
        <f t="shared" ca="1" si="17"/>
        <v>DENTRO DO PRAZO</v>
      </c>
      <c r="Q103" s="109" t="s">
        <v>24</v>
      </c>
      <c r="R103" s="110" t="s">
        <v>25</v>
      </c>
      <c r="S103" s="46" t="str">
        <f t="shared" ca="1" si="18"/>
        <v>DENTRO DO PRAZO</v>
      </c>
      <c r="T103" s="46" t="str">
        <f t="shared" ca="1" si="24"/>
        <v>DENTRO DO PRAZO</v>
      </c>
      <c r="U103" s="47"/>
      <c r="V103" s="2"/>
    </row>
    <row r="104" spans="1:22" s="1" customFormat="1" ht="38.25" customHeight="1" x14ac:dyDescent="0.3">
      <c r="A104" s="20" t="s">
        <v>326</v>
      </c>
      <c r="B104" s="26" t="s">
        <v>336</v>
      </c>
      <c r="C104" s="28" t="s">
        <v>337</v>
      </c>
      <c r="D104" s="144" t="s">
        <v>22</v>
      </c>
      <c r="E104" s="24"/>
      <c r="F104" s="24"/>
      <c r="G104" s="9" t="s">
        <v>6</v>
      </c>
      <c r="H104" s="44" t="s">
        <v>338</v>
      </c>
      <c r="I104" s="77">
        <v>43789</v>
      </c>
      <c r="J104" s="73">
        <f t="shared" si="20"/>
        <v>44428</v>
      </c>
      <c r="K104" s="73">
        <f t="shared" ca="1" si="21"/>
        <v>44533</v>
      </c>
      <c r="L104" s="74" t="str">
        <f t="shared" ca="1" si="22"/>
        <v>VENCIDO</v>
      </c>
      <c r="M104" s="75" t="str">
        <f t="shared" si="23"/>
        <v/>
      </c>
      <c r="N104" s="79">
        <v>44520</v>
      </c>
      <c r="O104" s="73">
        <f t="shared" ca="1" si="16"/>
        <v>44533</v>
      </c>
      <c r="P104" s="45" t="str">
        <f t="shared" ca="1" si="17"/>
        <v>VENCIDO</v>
      </c>
      <c r="Q104" s="109" t="s">
        <v>24</v>
      </c>
      <c r="R104" s="110" t="s">
        <v>25</v>
      </c>
      <c r="S104" s="46" t="str">
        <f t="shared" ref="S104:S138" ca="1" si="25">IF(M104="",L104,M104)</f>
        <v>VENCIDO</v>
      </c>
      <c r="T104" s="46" t="str">
        <f t="shared" ca="1" si="24"/>
        <v>VENCIDO</v>
      </c>
      <c r="U104" s="47"/>
      <c r="V104" s="2"/>
    </row>
    <row r="105" spans="1:22" s="1" customFormat="1" ht="38.25" customHeight="1" x14ac:dyDescent="0.3">
      <c r="A105" s="20" t="s">
        <v>326</v>
      </c>
      <c r="B105" s="26" t="s">
        <v>339</v>
      </c>
      <c r="C105" s="28" t="s">
        <v>340</v>
      </c>
      <c r="D105" s="144" t="s">
        <v>22</v>
      </c>
      <c r="E105" s="24"/>
      <c r="F105" s="24"/>
      <c r="G105" s="9" t="s">
        <v>6</v>
      </c>
      <c r="H105" s="44" t="s">
        <v>341</v>
      </c>
      <c r="I105" s="77">
        <v>44340</v>
      </c>
      <c r="J105" s="73">
        <f t="shared" si="20"/>
        <v>44981</v>
      </c>
      <c r="K105" s="73">
        <f t="shared" ca="1" si="21"/>
        <v>44533</v>
      </c>
      <c r="L105" s="74" t="str">
        <f t="shared" ca="1" si="22"/>
        <v>DENTRO DO PRAZO</v>
      </c>
      <c r="M105" s="75" t="str">
        <f t="shared" si="23"/>
        <v/>
      </c>
      <c r="N105" s="79">
        <v>45070</v>
      </c>
      <c r="O105" s="73">
        <f t="shared" ca="1" si="16"/>
        <v>44533</v>
      </c>
      <c r="P105" s="45" t="str">
        <f t="shared" ca="1" si="17"/>
        <v>DENTRO DO PRAZO</v>
      </c>
      <c r="Q105" s="109" t="s">
        <v>24</v>
      </c>
      <c r="R105" s="110" t="s">
        <v>25</v>
      </c>
      <c r="S105" s="46" t="str">
        <f t="shared" ca="1" si="25"/>
        <v>DENTRO DO PRAZO</v>
      </c>
      <c r="T105" s="46" t="str">
        <f t="shared" ca="1" si="24"/>
        <v>DENTRO DO PRAZO</v>
      </c>
      <c r="U105" s="47"/>
      <c r="V105" s="2"/>
    </row>
    <row r="106" spans="1:22" s="1" customFormat="1" ht="38.25" customHeight="1" x14ac:dyDescent="0.3">
      <c r="A106" s="20" t="s">
        <v>326</v>
      </c>
      <c r="B106" s="26" t="s">
        <v>342</v>
      </c>
      <c r="C106" s="28" t="s">
        <v>343</v>
      </c>
      <c r="D106" s="144" t="s">
        <v>22</v>
      </c>
      <c r="E106" s="24"/>
      <c r="F106" s="24"/>
      <c r="G106" s="9" t="s">
        <v>6</v>
      </c>
      <c r="H106" s="44" t="s">
        <v>344</v>
      </c>
      <c r="I106" s="77">
        <v>44337</v>
      </c>
      <c r="J106" s="73">
        <f t="shared" si="20"/>
        <v>44978</v>
      </c>
      <c r="K106" s="73">
        <f t="shared" ca="1" si="21"/>
        <v>44533</v>
      </c>
      <c r="L106" s="74" t="str">
        <f t="shared" ca="1" si="22"/>
        <v>DENTRO DO PRAZO</v>
      </c>
      <c r="M106" s="75" t="str">
        <f t="shared" si="23"/>
        <v/>
      </c>
      <c r="N106" s="79">
        <v>45067</v>
      </c>
      <c r="O106" s="73">
        <f t="shared" ca="1" si="16"/>
        <v>44533</v>
      </c>
      <c r="P106" s="45" t="str">
        <f t="shared" ca="1" si="17"/>
        <v>DENTRO DO PRAZO</v>
      </c>
      <c r="Q106" s="109" t="s">
        <v>24</v>
      </c>
      <c r="R106" s="110" t="s">
        <v>25</v>
      </c>
      <c r="S106" s="46" t="str">
        <f t="shared" ca="1" si="25"/>
        <v>DENTRO DO PRAZO</v>
      </c>
      <c r="T106" s="46" t="str">
        <f t="shared" ca="1" si="24"/>
        <v>DENTRO DO PRAZO</v>
      </c>
      <c r="U106" s="47"/>
      <c r="V106" s="2"/>
    </row>
    <row r="107" spans="1:22" s="1" customFormat="1" ht="38.25" customHeight="1" x14ac:dyDescent="0.3">
      <c r="A107" s="20" t="s">
        <v>326</v>
      </c>
      <c r="B107" s="26" t="s">
        <v>345</v>
      </c>
      <c r="C107" s="28" t="s">
        <v>346</v>
      </c>
      <c r="D107" s="144" t="s">
        <v>22</v>
      </c>
      <c r="E107" s="24"/>
      <c r="F107" s="24"/>
      <c r="G107" s="9" t="s">
        <v>6</v>
      </c>
      <c r="H107" s="44" t="s">
        <v>347</v>
      </c>
      <c r="I107" s="77">
        <v>44333</v>
      </c>
      <c r="J107" s="73">
        <f t="shared" si="20"/>
        <v>44974</v>
      </c>
      <c r="K107" s="73">
        <f t="shared" ca="1" si="21"/>
        <v>44533</v>
      </c>
      <c r="L107" s="74" t="str">
        <f t="shared" ca="1" si="22"/>
        <v>DENTRO DO PRAZO</v>
      </c>
      <c r="M107" s="75" t="str">
        <f t="shared" si="23"/>
        <v/>
      </c>
      <c r="N107" s="79">
        <v>45063</v>
      </c>
      <c r="O107" s="73">
        <f t="shared" ca="1" si="16"/>
        <v>44533</v>
      </c>
      <c r="P107" s="45" t="str">
        <f t="shared" ca="1" si="17"/>
        <v>DENTRO DO PRAZO</v>
      </c>
      <c r="Q107" s="109" t="s">
        <v>24</v>
      </c>
      <c r="R107" s="110" t="s">
        <v>25</v>
      </c>
      <c r="S107" s="46" t="str">
        <f t="shared" ca="1" si="25"/>
        <v>DENTRO DO PRAZO</v>
      </c>
      <c r="T107" s="46" t="str">
        <f t="shared" ca="1" si="24"/>
        <v>DENTRO DO PRAZO</v>
      </c>
      <c r="U107" s="47"/>
      <c r="V107" s="2"/>
    </row>
    <row r="108" spans="1:22" s="1" customFormat="1" ht="38.25" customHeight="1" x14ac:dyDescent="0.3">
      <c r="A108" s="20" t="s">
        <v>326</v>
      </c>
      <c r="B108" s="26" t="s">
        <v>348</v>
      </c>
      <c r="C108" s="28" t="s">
        <v>349</v>
      </c>
      <c r="D108" s="144" t="s">
        <v>22</v>
      </c>
      <c r="E108" s="24"/>
      <c r="F108" s="24"/>
      <c r="G108" s="9" t="s">
        <v>6</v>
      </c>
      <c r="H108" s="44" t="s">
        <v>350</v>
      </c>
      <c r="I108" s="77">
        <v>44344</v>
      </c>
      <c r="J108" s="73">
        <f t="shared" si="20"/>
        <v>44985</v>
      </c>
      <c r="K108" s="73">
        <f t="shared" ca="1" si="21"/>
        <v>44533</v>
      </c>
      <c r="L108" s="74" t="str">
        <f t="shared" ca="1" si="22"/>
        <v>DENTRO DO PRAZO</v>
      </c>
      <c r="M108" s="75" t="str">
        <f t="shared" si="23"/>
        <v/>
      </c>
      <c r="N108" s="79">
        <v>45074</v>
      </c>
      <c r="O108" s="73">
        <f t="shared" ca="1" si="16"/>
        <v>44533</v>
      </c>
      <c r="P108" s="45" t="str">
        <f t="shared" ca="1" si="17"/>
        <v>DENTRO DO PRAZO</v>
      </c>
      <c r="Q108" s="109" t="s">
        <v>24</v>
      </c>
      <c r="R108" s="110" t="s">
        <v>25</v>
      </c>
      <c r="S108" s="46" t="str">
        <f t="shared" ca="1" si="25"/>
        <v>DENTRO DO PRAZO</v>
      </c>
      <c r="T108" s="46" t="str">
        <f t="shared" ca="1" si="24"/>
        <v>DENTRO DO PRAZO</v>
      </c>
      <c r="U108" s="47"/>
      <c r="V108" s="2"/>
    </row>
    <row r="109" spans="1:22" s="1" customFormat="1" ht="38.25" customHeight="1" x14ac:dyDescent="0.3">
      <c r="A109" s="20" t="s">
        <v>326</v>
      </c>
      <c r="B109" s="26" t="s">
        <v>351</v>
      </c>
      <c r="C109" s="28" t="s">
        <v>352</v>
      </c>
      <c r="D109" s="144" t="s">
        <v>22</v>
      </c>
      <c r="E109" s="24"/>
      <c r="F109" s="24"/>
      <c r="G109" s="9" t="s">
        <v>6</v>
      </c>
      <c r="H109" s="44" t="s">
        <v>353</v>
      </c>
      <c r="I109" s="77">
        <v>43790</v>
      </c>
      <c r="J109" s="73">
        <f t="shared" si="20"/>
        <v>44429</v>
      </c>
      <c r="K109" s="73">
        <f t="shared" ca="1" si="21"/>
        <v>44533</v>
      </c>
      <c r="L109" s="74" t="str">
        <f t="shared" ca="1" si="22"/>
        <v>VENCIDO</v>
      </c>
      <c r="M109" s="75" t="str">
        <f t="shared" si="23"/>
        <v/>
      </c>
      <c r="N109" s="79">
        <v>44521</v>
      </c>
      <c r="O109" s="73">
        <f t="shared" ca="1" si="16"/>
        <v>44533</v>
      </c>
      <c r="P109" s="45" t="str">
        <f t="shared" ca="1" si="17"/>
        <v>VENCIDO</v>
      </c>
      <c r="Q109" s="109" t="s">
        <v>24</v>
      </c>
      <c r="R109" s="110" t="s">
        <v>25</v>
      </c>
      <c r="S109" s="46" t="str">
        <f t="shared" ca="1" si="25"/>
        <v>VENCIDO</v>
      </c>
      <c r="T109" s="46" t="str">
        <f t="shared" ca="1" si="24"/>
        <v>VENCIDO</v>
      </c>
      <c r="U109" s="47"/>
      <c r="V109" s="2"/>
    </row>
    <row r="110" spans="1:22" s="1" customFormat="1" ht="38.25" customHeight="1" x14ac:dyDescent="0.3">
      <c r="A110" s="20" t="s">
        <v>326</v>
      </c>
      <c r="B110" s="26" t="s">
        <v>354</v>
      </c>
      <c r="C110" s="28" t="s">
        <v>355</v>
      </c>
      <c r="D110" s="144" t="s">
        <v>22</v>
      </c>
      <c r="E110" s="24"/>
      <c r="F110" s="24"/>
      <c r="G110" s="9" t="s">
        <v>6</v>
      </c>
      <c r="H110" s="44" t="s">
        <v>356</v>
      </c>
      <c r="I110" s="77">
        <v>44344</v>
      </c>
      <c r="J110" s="73">
        <f t="shared" si="20"/>
        <v>44985</v>
      </c>
      <c r="K110" s="73">
        <f t="shared" ca="1" si="21"/>
        <v>44533</v>
      </c>
      <c r="L110" s="74" t="str">
        <f t="shared" ca="1" si="22"/>
        <v>DENTRO DO PRAZO</v>
      </c>
      <c r="M110" s="75" t="str">
        <f t="shared" si="23"/>
        <v/>
      </c>
      <c r="N110" s="79">
        <v>45074</v>
      </c>
      <c r="O110" s="73">
        <f t="shared" ca="1" si="16"/>
        <v>44533</v>
      </c>
      <c r="P110" s="45" t="str">
        <f t="shared" ca="1" si="17"/>
        <v>DENTRO DO PRAZO</v>
      </c>
      <c r="Q110" s="109" t="s">
        <v>24</v>
      </c>
      <c r="R110" s="110" t="s">
        <v>25</v>
      </c>
      <c r="S110" s="46" t="str">
        <f t="shared" ca="1" si="25"/>
        <v>DENTRO DO PRAZO</v>
      </c>
      <c r="T110" s="46" t="str">
        <f t="shared" ca="1" si="24"/>
        <v>DENTRO DO PRAZO</v>
      </c>
      <c r="U110" s="47"/>
      <c r="V110" s="2"/>
    </row>
    <row r="111" spans="1:22" s="1" customFormat="1" ht="38.25" customHeight="1" x14ac:dyDescent="0.3">
      <c r="A111" s="20" t="s">
        <v>326</v>
      </c>
      <c r="B111" s="26" t="s">
        <v>357</v>
      </c>
      <c r="C111" s="28" t="s">
        <v>358</v>
      </c>
      <c r="D111" s="144" t="s">
        <v>22</v>
      </c>
      <c r="E111" s="24"/>
      <c r="F111" s="24"/>
      <c r="G111" s="9" t="s">
        <v>6</v>
      </c>
      <c r="H111" s="44" t="s">
        <v>359</v>
      </c>
      <c r="I111" s="77">
        <v>43789</v>
      </c>
      <c r="J111" s="73">
        <f t="shared" si="20"/>
        <v>44428</v>
      </c>
      <c r="K111" s="73">
        <f t="shared" ca="1" si="21"/>
        <v>44533</v>
      </c>
      <c r="L111" s="74" t="str">
        <f t="shared" ca="1" si="22"/>
        <v>VENCIDO</v>
      </c>
      <c r="M111" s="75" t="str">
        <f t="shared" si="23"/>
        <v/>
      </c>
      <c r="N111" s="79">
        <v>44520</v>
      </c>
      <c r="O111" s="73">
        <f t="shared" ca="1" si="16"/>
        <v>44533</v>
      </c>
      <c r="P111" s="45" t="str">
        <f t="shared" ca="1" si="17"/>
        <v>VENCIDO</v>
      </c>
      <c r="Q111" s="109" t="s">
        <v>24</v>
      </c>
      <c r="R111" s="110" t="s">
        <v>25</v>
      </c>
      <c r="S111" s="46" t="str">
        <f t="shared" ca="1" si="25"/>
        <v>VENCIDO</v>
      </c>
      <c r="T111" s="46" t="str">
        <f t="shared" ca="1" si="24"/>
        <v>VENCIDO</v>
      </c>
      <c r="U111" s="47"/>
      <c r="V111" s="2"/>
    </row>
    <row r="112" spans="1:22" s="1" customFormat="1" ht="38.25" customHeight="1" x14ac:dyDescent="0.3">
      <c r="A112" s="20" t="s">
        <v>326</v>
      </c>
      <c r="B112" s="26" t="s">
        <v>360</v>
      </c>
      <c r="C112" s="28" t="s">
        <v>361</v>
      </c>
      <c r="D112" s="144" t="s">
        <v>22</v>
      </c>
      <c r="E112" s="24"/>
      <c r="F112" s="24"/>
      <c r="G112" s="9" t="s">
        <v>6</v>
      </c>
      <c r="H112" s="44" t="s">
        <v>362</v>
      </c>
      <c r="I112" s="77">
        <v>44344</v>
      </c>
      <c r="J112" s="73">
        <f t="shared" si="20"/>
        <v>44985</v>
      </c>
      <c r="K112" s="73">
        <f t="shared" ca="1" si="21"/>
        <v>44533</v>
      </c>
      <c r="L112" s="74" t="str">
        <f t="shared" ca="1" si="22"/>
        <v>DENTRO DO PRAZO</v>
      </c>
      <c r="M112" s="75" t="str">
        <f t="shared" si="23"/>
        <v/>
      </c>
      <c r="N112" s="79">
        <v>45074</v>
      </c>
      <c r="O112" s="73">
        <f t="shared" ca="1" si="16"/>
        <v>44533</v>
      </c>
      <c r="P112" s="45" t="str">
        <f t="shared" ca="1" si="17"/>
        <v>DENTRO DO PRAZO</v>
      </c>
      <c r="Q112" s="109" t="s">
        <v>24</v>
      </c>
      <c r="R112" s="110" t="s">
        <v>25</v>
      </c>
      <c r="S112" s="46" t="str">
        <f t="shared" ca="1" si="25"/>
        <v>DENTRO DO PRAZO</v>
      </c>
      <c r="T112" s="46" t="str">
        <f t="shared" ca="1" si="24"/>
        <v>DENTRO DO PRAZO</v>
      </c>
      <c r="U112" s="47"/>
      <c r="V112" s="2"/>
    </row>
    <row r="113" spans="1:22" s="1" customFormat="1" ht="38.25" customHeight="1" x14ac:dyDescent="0.3">
      <c r="A113" s="20" t="s">
        <v>326</v>
      </c>
      <c r="B113" s="26"/>
      <c r="C113" s="28"/>
      <c r="D113" s="144" t="s">
        <v>22</v>
      </c>
      <c r="E113" s="24" t="s">
        <v>363</v>
      </c>
      <c r="F113" s="24" t="s">
        <v>364</v>
      </c>
      <c r="G113" s="9" t="s">
        <v>6</v>
      </c>
      <c r="H113" s="44" t="s">
        <v>365</v>
      </c>
      <c r="I113" s="77">
        <v>44340</v>
      </c>
      <c r="J113" s="73">
        <f t="shared" si="20"/>
        <v>44981</v>
      </c>
      <c r="K113" s="73">
        <f t="shared" ca="1" si="21"/>
        <v>44533</v>
      </c>
      <c r="L113" s="74" t="str">
        <f t="shared" ca="1" si="22"/>
        <v>DENTRO DO PRAZO</v>
      </c>
      <c r="M113" s="75" t="str">
        <f t="shared" si="23"/>
        <v/>
      </c>
      <c r="N113" s="79">
        <v>45070</v>
      </c>
      <c r="O113" s="73">
        <f t="shared" ca="1" si="16"/>
        <v>44533</v>
      </c>
      <c r="P113" s="45" t="str">
        <f t="shared" ca="1" si="17"/>
        <v>DENTRO DO PRAZO</v>
      </c>
      <c r="Q113" s="109" t="s">
        <v>24</v>
      </c>
      <c r="R113" s="110" t="s">
        <v>25</v>
      </c>
      <c r="S113" s="46" t="str">
        <f t="shared" ca="1" si="25"/>
        <v>DENTRO DO PRAZO</v>
      </c>
      <c r="T113" s="46" t="str">
        <f t="shared" ca="1" si="24"/>
        <v>DENTRO DO PRAZO</v>
      </c>
      <c r="U113" s="47"/>
      <c r="V113" s="2"/>
    </row>
    <row r="114" spans="1:22" s="1" customFormat="1" ht="38.25" customHeight="1" x14ac:dyDescent="0.3">
      <c r="A114" s="20" t="s">
        <v>326</v>
      </c>
      <c r="B114" s="26" t="s">
        <v>366</v>
      </c>
      <c r="C114" s="28" t="s">
        <v>334</v>
      </c>
      <c r="D114" s="144" t="s">
        <v>22</v>
      </c>
      <c r="E114" s="24"/>
      <c r="F114" s="24"/>
      <c r="G114" s="9" t="s">
        <v>6</v>
      </c>
      <c r="H114" s="44" t="s">
        <v>367</v>
      </c>
      <c r="I114" s="77">
        <v>44337</v>
      </c>
      <c r="J114" s="73">
        <f t="shared" si="20"/>
        <v>44978</v>
      </c>
      <c r="K114" s="73">
        <f t="shared" ca="1" si="21"/>
        <v>44533</v>
      </c>
      <c r="L114" s="74" t="str">
        <f t="shared" ca="1" si="22"/>
        <v>DENTRO DO PRAZO</v>
      </c>
      <c r="M114" s="75" t="str">
        <f t="shared" si="23"/>
        <v/>
      </c>
      <c r="N114" s="79">
        <v>45067</v>
      </c>
      <c r="O114" s="73">
        <f t="shared" ca="1" si="16"/>
        <v>44533</v>
      </c>
      <c r="P114" s="45" t="str">
        <f t="shared" ca="1" si="17"/>
        <v>DENTRO DO PRAZO</v>
      </c>
      <c r="Q114" s="109" t="s">
        <v>24</v>
      </c>
      <c r="R114" s="110" t="s">
        <v>25</v>
      </c>
      <c r="S114" s="46" t="str">
        <f t="shared" ca="1" si="25"/>
        <v>DENTRO DO PRAZO</v>
      </c>
      <c r="T114" s="46" t="str">
        <f t="shared" ca="1" si="24"/>
        <v>DENTRO DO PRAZO</v>
      </c>
      <c r="U114" s="47"/>
      <c r="V114" s="2"/>
    </row>
    <row r="115" spans="1:22" s="1" customFormat="1" ht="38.25" customHeight="1" x14ac:dyDescent="0.3">
      <c r="A115" s="20" t="s">
        <v>326</v>
      </c>
      <c r="B115" s="26" t="s">
        <v>368</v>
      </c>
      <c r="C115" s="28" t="s">
        <v>369</v>
      </c>
      <c r="D115" s="144" t="s">
        <v>22</v>
      </c>
      <c r="E115" s="24"/>
      <c r="F115" s="24"/>
      <c r="G115" s="9" t="s">
        <v>6</v>
      </c>
      <c r="H115" s="44" t="s">
        <v>370</v>
      </c>
      <c r="I115" s="77">
        <v>44344</v>
      </c>
      <c r="J115" s="73">
        <f t="shared" si="20"/>
        <v>44985</v>
      </c>
      <c r="K115" s="73">
        <f t="shared" ca="1" si="21"/>
        <v>44533</v>
      </c>
      <c r="L115" s="74" t="str">
        <f t="shared" ca="1" si="22"/>
        <v>DENTRO DO PRAZO</v>
      </c>
      <c r="M115" s="75" t="str">
        <f t="shared" si="23"/>
        <v/>
      </c>
      <c r="N115" s="79">
        <v>45074</v>
      </c>
      <c r="O115" s="73">
        <f t="shared" ca="1" si="16"/>
        <v>44533</v>
      </c>
      <c r="P115" s="45" t="str">
        <f t="shared" ca="1" si="17"/>
        <v>DENTRO DO PRAZO</v>
      </c>
      <c r="Q115" s="109" t="s">
        <v>24</v>
      </c>
      <c r="R115" s="110" t="s">
        <v>25</v>
      </c>
      <c r="S115" s="46" t="str">
        <f t="shared" ca="1" si="25"/>
        <v>DENTRO DO PRAZO</v>
      </c>
      <c r="T115" s="46" t="str">
        <f t="shared" ca="1" si="24"/>
        <v>DENTRO DO PRAZO</v>
      </c>
      <c r="U115" s="47"/>
      <c r="V115" s="2"/>
    </row>
    <row r="116" spans="1:22" s="1" customFormat="1" ht="38.25" customHeight="1" x14ac:dyDescent="0.3">
      <c r="A116" s="20" t="s">
        <v>326</v>
      </c>
      <c r="B116" s="26" t="s">
        <v>371</v>
      </c>
      <c r="C116" s="28" t="s">
        <v>372</v>
      </c>
      <c r="D116" s="144" t="s">
        <v>22</v>
      </c>
      <c r="E116" s="24"/>
      <c r="F116" s="24"/>
      <c r="G116" s="9" t="s">
        <v>6</v>
      </c>
      <c r="H116" s="44" t="s">
        <v>373</v>
      </c>
      <c r="I116" s="77">
        <v>44333</v>
      </c>
      <c r="J116" s="73">
        <f t="shared" si="20"/>
        <v>44974</v>
      </c>
      <c r="K116" s="73">
        <f t="shared" ca="1" si="21"/>
        <v>44533</v>
      </c>
      <c r="L116" s="74" t="str">
        <f t="shared" ca="1" si="22"/>
        <v>DENTRO DO PRAZO</v>
      </c>
      <c r="M116" s="75" t="str">
        <f t="shared" si="23"/>
        <v/>
      </c>
      <c r="N116" s="79">
        <v>45063</v>
      </c>
      <c r="O116" s="73">
        <f t="shared" ca="1" si="16"/>
        <v>44533</v>
      </c>
      <c r="P116" s="45" t="str">
        <f t="shared" ca="1" si="17"/>
        <v>DENTRO DO PRAZO</v>
      </c>
      <c r="Q116" s="109" t="s">
        <v>24</v>
      </c>
      <c r="R116" s="110" t="s">
        <v>25</v>
      </c>
      <c r="S116" s="46" t="str">
        <f t="shared" ca="1" si="25"/>
        <v>DENTRO DO PRAZO</v>
      </c>
      <c r="T116" s="46" t="str">
        <f t="shared" ca="1" si="24"/>
        <v>DENTRO DO PRAZO</v>
      </c>
      <c r="U116" s="47"/>
      <c r="V116" s="2"/>
    </row>
    <row r="117" spans="1:22" s="1" customFormat="1" ht="38.25" customHeight="1" x14ac:dyDescent="0.3">
      <c r="A117" s="20" t="s">
        <v>326</v>
      </c>
      <c r="B117" s="26" t="s">
        <v>374</v>
      </c>
      <c r="C117" s="28" t="s">
        <v>375</v>
      </c>
      <c r="D117" s="144" t="s">
        <v>22</v>
      </c>
      <c r="E117" s="24"/>
      <c r="F117" s="24"/>
      <c r="G117" s="9" t="s">
        <v>6</v>
      </c>
      <c r="H117" s="44" t="s">
        <v>376</v>
      </c>
      <c r="I117" s="77">
        <v>43796</v>
      </c>
      <c r="J117" s="73">
        <f t="shared" si="20"/>
        <v>44435</v>
      </c>
      <c r="K117" s="73">
        <f t="shared" ca="1" si="21"/>
        <v>44533</v>
      </c>
      <c r="L117" s="74" t="str">
        <f t="shared" ca="1" si="22"/>
        <v>VENCIDO</v>
      </c>
      <c r="M117" s="75" t="str">
        <f t="shared" si="23"/>
        <v/>
      </c>
      <c r="N117" s="79">
        <v>44527</v>
      </c>
      <c r="O117" s="73">
        <f t="shared" ca="1" si="16"/>
        <v>44533</v>
      </c>
      <c r="P117" s="45" t="str">
        <f t="shared" ca="1" si="17"/>
        <v>VENCIDO</v>
      </c>
      <c r="Q117" s="109" t="s">
        <v>24</v>
      </c>
      <c r="R117" s="110" t="s">
        <v>25</v>
      </c>
      <c r="S117" s="46" t="str">
        <f t="shared" ca="1" si="25"/>
        <v>VENCIDO</v>
      </c>
      <c r="T117" s="46" t="str">
        <f t="shared" ca="1" si="24"/>
        <v>VENCIDO</v>
      </c>
      <c r="U117" s="47"/>
      <c r="V117" s="2"/>
    </row>
    <row r="118" spans="1:22" s="1" customFormat="1" ht="38.25" customHeight="1" x14ac:dyDescent="0.3">
      <c r="A118" s="20" t="s">
        <v>326</v>
      </c>
      <c r="B118" s="26" t="s">
        <v>377</v>
      </c>
      <c r="C118" s="28" t="s">
        <v>378</v>
      </c>
      <c r="D118" s="144" t="s">
        <v>22</v>
      </c>
      <c r="E118" s="24"/>
      <c r="F118" s="24"/>
      <c r="G118" s="9" t="s">
        <v>6</v>
      </c>
      <c r="H118" s="44" t="s">
        <v>379</v>
      </c>
      <c r="I118" s="77">
        <v>44333</v>
      </c>
      <c r="J118" s="73">
        <f t="shared" si="20"/>
        <v>44974</v>
      </c>
      <c r="K118" s="73">
        <f t="shared" ca="1" si="21"/>
        <v>44533</v>
      </c>
      <c r="L118" s="74" t="str">
        <f t="shared" ca="1" si="22"/>
        <v>DENTRO DO PRAZO</v>
      </c>
      <c r="M118" s="75" t="str">
        <f t="shared" si="23"/>
        <v/>
      </c>
      <c r="N118" s="79">
        <v>45063</v>
      </c>
      <c r="O118" s="73">
        <f t="shared" ca="1" si="16"/>
        <v>44533</v>
      </c>
      <c r="P118" s="45" t="str">
        <f t="shared" ca="1" si="17"/>
        <v>DENTRO DO PRAZO</v>
      </c>
      <c r="Q118" s="109" t="s">
        <v>24</v>
      </c>
      <c r="R118" s="110" t="s">
        <v>25</v>
      </c>
      <c r="S118" s="46" t="str">
        <f t="shared" ca="1" si="25"/>
        <v>DENTRO DO PRAZO</v>
      </c>
      <c r="T118" s="46" t="s">
        <v>29</v>
      </c>
      <c r="U118" s="47"/>
      <c r="V118" s="2"/>
    </row>
    <row r="119" spans="1:22" s="1" customFormat="1" ht="38.25" customHeight="1" x14ac:dyDescent="0.3">
      <c r="A119" s="20" t="s">
        <v>326</v>
      </c>
      <c r="B119" s="26" t="s">
        <v>380</v>
      </c>
      <c r="C119" s="28" t="s">
        <v>372</v>
      </c>
      <c r="D119" s="144" t="s">
        <v>22</v>
      </c>
      <c r="E119" s="24"/>
      <c r="F119" s="24"/>
      <c r="G119" s="9" t="s">
        <v>6</v>
      </c>
      <c r="H119" s="44" t="s">
        <v>381</v>
      </c>
      <c r="I119" s="77">
        <v>44333</v>
      </c>
      <c r="J119" s="73">
        <f t="shared" si="20"/>
        <v>44974</v>
      </c>
      <c r="K119" s="73">
        <f t="shared" ca="1" si="21"/>
        <v>44533</v>
      </c>
      <c r="L119" s="74" t="str">
        <f t="shared" ca="1" si="22"/>
        <v>DENTRO DO PRAZO</v>
      </c>
      <c r="M119" s="75" t="str">
        <f t="shared" si="23"/>
        <v/>
      </c>
      <c r="N119" s="79">
        <v>45063</v>
      </c>
      <c r="O119" s="73">
        <f t="shared" ca="1" si="16"/>
        <v>44533</v>
      </c>
      <c r="P119" s="45" t="str">
        <f t="shared" ca="1" si="17"/>
        <v>DENTRO DO PRAZO</v>
      </c>
      <c r="Q119" s="109" t="s">
        <v>24</v>
      </c>
      <c r="R119" s="110" t="s">
        <v>25</v>
      </c>
      <c r="S119" s="46" t="str">
        <f t="shared" ca="1" si="25"/>
        <v>DENTRO DO PRAZO</v>
      </c>
      <c r="T119" s="46" t="str">
        <f t="shared" ref="T119:T125" ca="1" si="26">IF(S119="",M119,S119)</f>
        <v>DENTRO DO PRAZO</v>
      </c>
      <c r="U119" s="47"/>
      <c r="V119" s="2"/>
    </row>
    <row r="120" spans="1:22" s="1" customFormat="1" ht="38.25" customHeight="1" x14ac:dyDescent="0.3">
      <c r="A120" s="20" t="s">
        <v>326</v>
      </c>
      <c r="B120" s="26" t="s">
        <v>382</v>
      </c>
      <c r="C120" s="16" t="s">
        <v>383</v>
      </c>
      <c r="D120" s="144" t="s">
        <v>22</v>
      </c>
      <c r="E120" s="24"/>
      <c r="F120" s="24"/>
      <c r="G120" s="9" t="s">
        <v>6</v>
      </c>
      <c r="H120" s="44" t="s">
        <v>384</v>
      </c>
      <c r="I120" s="77">
        <v>43789</v>
      </c>
      <c r="J120" s="73">
        <f t="shared" si="20"/>
        <v>44428</v>
      </c>
      <c r="K120" s="73">
        <f t="shared" ca="1" si="21"/>
        <v>44533</v>
      </c>
      <c r="L120" s="74" t="str">
        <f t="shared" ca="1" si="22"/>
        <v>VENCIDO</v>
      </c>
      <c r="M120" s="75" t="str">
        <f t="shared" si="23"/>
        <v/>
      </c>
      <c r="N120" s="79">
        <v>44520</v>
      </c>
      <c r="O120" s="73">
        <f t="shared" ca="1" si="16"/>
        <v>44533</v>
      </c>
      <c r="P120" s="45" t="str">
        <f t="shared" ca="1" si="17"/>
        <v>VENCIDO</v>
      </c>
      <c r="Q120" s="109" t="s">
        <v>24</v>
      </c>
      <c r="R120" s="110" t="s">
        <v>25</v>
      </c>
      <c r="S120" s="46" t="str">
        <f t="shared" ca="1" si="25"/>
        <v>VENCIDO</v>
      </c>
      <c r="T120" s="46" t="str">
        <f t="shared" ca="1" si="26"/>
        <v>VENCIDO</v>
      </c>
      <c r="U120" s="47"/>
      <c r="V120" s="2"/>
    </row>
    <row r="121" spans="1:22" s="1" customFormat="1" ht="38.25" customHeight="1" x14ac:dyDescent="0.3">
      <c r="A121" s="20" t="s">
        <v>326</v>
      </c>
      <c r="B121" s="26" t="s">
        <v>385</v>
      </c>
      <c r="C121" s="28" t="s">
        <v>386</v>
      </c>
      <c r="D121" s="144" t="s">
        <v>22</v>
      </c>
      <c r="E121" s="24"/>
      <c r="F121" s="24"/>
      <c r="G121" s="9" t="s">
        <v>6</v>
      </c>
      <c r="H121" s="44" t="s">
        <v>387</v>
      </c>
      <c r="I121" s="77">
        <v>44337</v>
      </c>
      <c r="J121" s="73">
        <f t="shared" si="20"/>
        <v>44978</v>
      </c>
      <c r="K121" s="73">
        <f t="shared" ca="1" si="21"/>
        <v>44533</v>
      </c>
      <c r="L121" s="74" t="str">
        <f t="shared" ca="1" si="22"/>
        <v>DENTRO DO PRAZO</v>
      </c>
      <c r="M121" s="75" t="str">
        <f t="shared" si="23"/>
        <v/>
      </c>
      <c r="N121" s="79">
        <v>45067</v>
      </c>
      <c r="O121" s="73">
        <f t="shared" ca="1" si="16"/>
        <v>44533</v>
      </c>
      <c r="P121" s="45" t="str">
        <f t="shared" ca="1" si="17"/>
        <v>DENTRO DO PRAZO</v>
      </c>
      <c r="Q121" s="109" t="s">
        <v>24</v>
      </c>
      <c r="R121" s="110" t="s">
        <v>25</v>
      </c>
      <c r="S121" s="46" t="str">
        <f t="shared" ca="1" si="25"/>
        <v>DENTRO DO PRAZO</v>
      </c>
      <c r="T121" s="46" t="str">
        <f t="shared" ca="1" si="26"/>
        <v>DENTRO DO PRAZO</v>
      </c>
      <c r="U121" s="47"/>
      <c r="V121" s="2"/>
    </row>
    <row r="122" spans="1:22" s="1" customFormat="1" ht="38.25" customHeight="1" x14ac:dyDescent="0.3">
      <c r="A122" s="20" t="s">
        <v>326</v>
      </c>
      <c r="B122" s="26" t="s">
        <v>388</v>
      </c>
      <c r="C122" s="28" t="s">
        <v>389</v>
      </c>
      <c r="D122" s="144" t="s">
        <v>22</v>
      </c>
      <c r="E122" s="24"/>
      <c r="F122" s="24"/>
      <c r="G122" s="9" t="s">
        <v>6</v>
      </c>
      <c r="H122" s="44" t="s">
        <v>390</v>
      </c>
      <c r="I122" s="77">
        <v>44333</v>
      </c>
      <c r="J122" s="73">
        <f t="shared" si="20"/>
        <v>44974</v>
      </c>
      <c r="K122" s="73">
        <f t="shared" ca="1" si="21"/>
        <v>44533</v>
      </c>
      <c r="L122" s="74" t="str">
        <f t="shared" ca="1" si="22"/>
        <v>DENTRO DO PRAZO</v>
      </c>
      <c r="M122" s="75" t="str">
        <f t="shared" si="23"/>
        <v/>
      </c>
      <c r="N122" s="79">
        <v>45063</v>
      </c>
      <c r="O122" s="73">
        <f t="shared" ca="1" si="16"/>
        <v>44533</v>
      </c>
      <c r="P122" s="45" t="str">
        <f t="shared" ca="1" si="17"/>
        <v>DENTRO DO PRAZO</v>
      </c>
      <c r="Q122" s="109" t="s">
        <v>24</v>
      </c>
      <c r="R122" s="110" t="s">
        <v>25</v>
      </c>
      <c r="S122" s="46" t="str">
        <f t="shared" ca="1" si="25"/>
        <v>DENTRO DO PRAZO</v>
      </c>
      <c r="T122" s="46" t="str">
        <f t="shared" ca="1" si="26"/>
        <v>DENTRO DO PRAZO</v>
      </c>
      <c r="U122" s="47"/>
      <c r="V122" s="2"/>
    </row>
    <row r="123" spans="1:22" s="1" customFormat="1" ht="38.25" customHeight="1" x14ac:dyDescent="0.3">
      <c r="A123" s="20" t="s">
        <v>326</v>
      </c>
      <c r="B123" s="26" t="s">
        <v>391</v>
      </c>
      <c r="C123" s="28" t="s">
        <v>392</v>
      </c>
      <c r="D123" s="144" t="s">
        <v>22</v>
      </c>
      <c r="E123" s="24"/>
      <c r="F123" s="24"/>
      <c r="G123" s="9" t="s">
        <v>6</v>
      </c>
      <c r="H123" s="44" t="s">
        <v>393</v>
      </c>
      <c r="I123" s="77">
        <v>43796</v>
      </c>
      <c r="J123" s="73">
        <f t="shared" si="20"/>
        <v>44435</v>
      </c>
      <c r="K123" s="73">
        <f t="shared" ca="1" si="21"/>
        <v>44533</v>
      </c>
      <c r="L123" s="74" t="str">
        <f t="shared" ca="1" si="22"/>
        <v>VENCIDO</v>
      </c>
      <c r="M123" s="75" t="str">
        <f t="shared" si="23"/>
        <v/>
      </c>
      <c r="N123" s="79">
        <v>44527</v>
      </c>
      <c r="O123" s="73">
        <f t="shared" ca="1" si="16"/>
        <v>44533</v>
      </c>
      <c r="P123" s="45" t="str">
        <f t="shared" ca="1" si="17"/>
        <v>VENCIDO</v>
      </c>
      <c r="Q123" s="109" t="s">
        <v>24</v>
      </c>
      <c r="R123" s="110" t="s">
        <v>25</v>
      </c>
      <c r="S123" s="46" t="str">
        <f t="shared" ca="1" si="25"/>
        <v>VENCIDO</v>
      </c>
      <c r="T123" s="46" t="str">
        <f t="shared" ca="1" si="26"/>
        <v>VENCIDO</v>
      </c>
      <c r="U123" s="47"/>
      <c r="V123" s="2"/>
    </row>
    <row r="124" spans="1:22" s="1" customFormat="1" ht="38.25" customHeight="1" x14ac:dyDescent="0.3">
      <c r="A124" s="20" t="s">
        <v>326</v>
      </c>
      <c r="B124" s="26" t="s">
        <v>394</v>
      </c>
      <c r="C124" s="28" t="s">
        <v>395</v>
      </c>
      <c r="D124" s="144" t="s">
        <v>22</v>
      </c>
      <c r="E124" s="24"/>
      <c r="F124" s="24"/>
      <c r="G124" s="9" t="s">
        <v>6</v>
      </c>
      <c r="H124" s="44" t="s">
        <v>396</v>
      </c>
      <c r="I124" s="77">
        <v>44333</v>
      </c>
      <c r="J124" s="73">
        <f t="shared" si="20"/>
        <v>44974</v>
      </c>
      <c r="K124" s="73">
        <f t="shared" ca="1" si="21"/>
        <v>44533</v>
      </c>
      <c r="L124" s="74" t="str">
        <f t="shared" ca="1" si="22"/>
        <v>DENTRO DO PRAZO</v>
      </c>
      <c r="M124" s="75" t="str">
        <f t="shared" si="23"/>
        <v/>
      </c>
      <c r="N124" s="79">
        <v>45063</v>
      </c>
      <c r="O124" s="73">
        <f t="shared" ca="1" si="16"/>
        <v>44533</v>
      </c>
      <c r="P124" s="45" t="str">
        <f t="shared" ca="1" si="17"/>
        <v>DENTRO DO PRAZO</v>
      </c>
      <c r="Q124" s="109" t="s">
        <v>24</v>
      </c>
      <c r="R124" s="110" t="s">
        <v>25</v>
      </c>
      <c r="S124" s="46" t="str">
        <f t="shared" ca="1" si="25"/>
        <v>DENTRO DO PRAZO</v>
      </c>
      <c r="T124" s="46" t="str">
        <f t="shared" ca="1" si="26"/>
        <v>DENTRO DO PRAZO</v>
      </c>
      <c r="U124" s="47"/>
      <c r="V124" s="2"/>
    </row>
    <row r="125" spans="1:22" s="1" customFormat="1" ht="38.25" customHeight="1" x14ac:dyDescent="0.3">
      <c r="A125" s="20" t="s">
        <v>326</v>
      </c>
      <c r="B125" s="26" t="s">
        <v>397</v>
      </c>
      <c r="C125" s="28" t="s">
        <v>398</v>
      </c>
      <c r="D125" s="144" t="s">
        <v>22</v>
      </c>
      <c r="E125" s="24"/>
      <c r="F125" s="24"/>
      <c r="G125" s="9" t="s">
        <v>88</v>
      </c>
      <c r="H125" s="44" t="s">
        <v>399</v>
      </c>
      <c r="I125" s="77">
        <v>44092</v>
      </c>
      <c r="J125" s="73">
        <f t="shared" si="20"/>
        <v>44730</v>
      </c>
      <c r="K125" s="73">
        <f t="shared" ca="1" si="21"/>
        <v>44533</v>
      </c>
      <c r="L125" s="74" t="str">
        <f t="shared" ca="1" si="22"/>
        <v>DENTRO DO PRAZO</v>
      </c>
      <c r="M125" s="75" t="str">
        <f t="shared" si="23"/>
        <v/>
      </c>
      <c r="N125" s="79">
        <v>44822</v>
      </c>
      <c r="O125" s="73">
        <f t="shared" ca="1" si="16"/>
        <v>44533</v>
      </c>
      <c r="P125" s="45" t="str">
        <f t="shared" ca="1" si="17"/>
        <v>DENTRO DO PRAZO</v>
      </c>
      <c r="Q125" s="109" t="s">
        <v>24</v>
      </c>
      <c r="R125" s="110" t="s">
        <v>25</v>
      </c>
      <c r="S125" s="46" t="str">
        <f t="shared" ca="1" si="25"/>
        <v>DENTRO DO PRAZO</v>
      </c>
      <c r="T125" s="46" t="str">
        <f t="shared" ca="1" si="26"/>
        <v>DENTRO DO PRAZO</v>
      </c>
      <c r="U125" s="47"/>
      <c r="V125" s="2"/>
    </row>
    <row r="126" spans="1:22" s="1" customFormat="1" ht="38.25" customHeight="1" x14ac:dyDescent="0.3">
      <c r="A126" s="20" t="s">
        <v>326</v>
      </c>
      <c r="B126" s="26" t="s">
        <v>400</v>
      </c>
      <c r="C126" s="28" t="s">
        <v>401</v>
      </c>
      <c r="D126" s="144" t="s">
        <v>22</v>
      </c>
      <c r="E126" s="24"/>
      <c r="F126" s="24"/>
      <c r="G126" s="9" t="s">
        <v>6</v>
      </c>
      <c r="H126" s="44" t="s">
        <v>402</v>
      </c>
      <c r="I126" s="77">
        <v>44344</v>
      </c>
      <c r="J126" s="73">
        <f t="shared" si="20"/>
        <v>44985</v>
      </c>
      <c r="K126" s="73">
        <f t="shared" ca="1" si="21"/>
        <v>44533</v>
      </c>
      <c r="L126" s="74" t="str">
        <f t="shared" ca="1" si="22"/>
        <v>DENTRO DO PRAZO</v>
      </c>
      <c r="M126" s="75" t="str">
        <f t="shared" si="23"/>
        <v/>
      </c>
      <c r="N126" s="79">
        <v>45074</v>
      </c>
      <c r="O126" s="73">
        <f t="shared" ca="1" si="16"/>
        <v>44533</v>
      </c>
      <c r="P126" s="45" t="str">
        <f t="shared" ca="1" si="17"/>
        <v>DENTRO DO PRAZO</v>
      </c>
      <c r="Q126" s="109" t="s">
        <v>24</v>
      </c>
      <c r="R126" s="110" t="s">
        <v>25</v>
      </c>
      <c r="S126" s="46" t="str">
        <f t="shared" ca="1" si="25"/>
        <v>DENTRO DO PRAZO</v>
      </c>
      <c r="T126" s="46" t="s">
        <v>29</v>
      </c>
      <c r="U126" s="47"/>
      <c r="V126" s="2"/>
    </row>
    <row r="127" spans="1:22" s="1" customFormat="1" ht="38.25" customHeight="1" x14ac:dyDescent="0.3">
      <c r="A127" s="20" t="s">
        <v>326</v>
      </c>
      <c r="B127" s="26" t="s">
        <v>403</v>
      </c>
      <c r="C127" s="28" t="s">
        <v>404</v>
      </c>
      <c r="D127" s="144" t="s">
        <v>22</v>
      </c>
      <c r="E127" s="24"/>
      <c r="F127" s="24"/>
      <c r="G127" s="9" t="s">
        <v>6</v>
      </c>
      <c r="H127" s="44" t="s">
        <v>405</v>
      </c>
      <c r="I127" s="77">
        <v>44340</v>
      </c>
      <c r="J127" s="73">
        <f t="shared" si="20"/>
        <v>44981</v>
      </c>
      <c r="K127" s="73">
        <f t="shared" ca="1" si="21"/>
        <v>44533</v>
      </c>
      <c r="L127" s="74" t="str">
        <f t="shared" ca="1" si="22"/>
        <v>DENTRO DO PRAZO</v>
      </c>
      <c r="M127" s="75" t="str">
        <f t="shared" si="23"/>
        <v/>
      </c>
      <c r="N127" s="79">
        <v>45070</v>
      </c>
      <c r="O127" s="73">
        <f t="shared" ca="1" si="16"/>
        <v>44533</v>
      </c>
      <c r="P127" s="45" t="str">
        <f t="shared" ca="1" si="17"/>
        <v>DENTRO DO PRAZO</v>
      </c>
      <c r="Q127" s="109" t="s">
        <v>24</v>
      </c>
      <c r="R127" s="110" t="s">
        <v>25</v>
      </c>
      <c r="S127" s="46" t="str">
        <f t="shared" ca="1" si="25"/>
        <v>DENTRO DO PRAZO</v>
      </c>
      <c r="T127" s="46" t="str">
        <f ca="1">IF(S127="",M127,S127)</f>
        <v>DENTRO DO PRAZO</v>
      </c>
      <c r="U127" s="47"/>
      <c r="V127" s="2"/>
    </row>
    <row r="128" spans="1:22" s="1" customFormat="1" ht="38.25" customHeight="1" x14ac:dyDescent="0.3">
      <c r="A128" s="20" t="s">
        <v>326</v>
      </c>
      <c r="B128" s="26" t="s">
        <v>406</v>
      </c>
      <c r="C128" s="28" t="s">
        <v>407</v>
      </c>
      <c r="D128" s="144" t="s">
        <v>22</v>
      </c>
      <c r="E128" s="24"/>
      <c r="F128" s="24"/>
      <c r="G128" s="9" t="s">
        <v>6</v>
      </c>
      <c r="H128" s="44" t="s">
        <v>408</v>
      </c>
      <c r="I128" s="77">
        <v>43796</v>
      </c>
      <c r="J128" s="73">
        <f t="shared" si="20"/>
        <v>44435</v>
      </c>
      <c r="K128" s="73">
        <f t="shared" ca="1" si="21"/>
        <v>44533</v>
      </c>
      <c r="L128" s="74" t="str">
        <f t="shared" ca="1" si="22"/>
        <v>VENCIDO</v>
      </c>
      <c r="M128" s="75" t="str">
        <f t="shared" si="23"/>
        <v/>
      </c>
      <c r="N128" s="79">
        <v>44527</v>
      </c>
      <c r="O128" s="73">
        <f t="shared" ca="1" si="16"/>
        <v>44533</v>
      </c>
      <c r="P128" s="45" t="str">
        <f t="shared" ca="1" si="17"/>
        <v>VENCIDO</v>
      </c>
      <c r="Q128" s="109" t="s">
        <v>24</v>
      </c>
      <c r="R128" s="110" t="s">
        <v>25</v>
      </c>
      <c r="S128" s="46" t="str">
        <f t="shared" ca="1" si="25"/>
        <v>VENCIDO</v>
      </c>
      <c r="T128" s="46" t="str">
        <f ca="1">IF(S128="",M128,S128)</f>
        <v>VENCIDO</v>
      </c>
      <c r="U128" s="47"/>
      <c r="V128" s="2"/>
    </row>
    <row r="129" spans="1:22" s="1" customFormat="1" ht="38.25" customHeight="1" x14ac:dyDescent="0.3">
      <c r="A129" s="20" t="s">
        <v>326</v>
      </c>
      <c r="B129" s="26" t="s">
        <v>409</v>
      </c>
      <c r="C129" s="28" t="s">
        <v>410</v>
      </c>
      <c r="D129" s="144" t="s">
        <v>22</v>
      </c>
      <c r="E129" s="24"/>
      <c r="F129" s="24"/>
      <c r="G129" s="9" t="s">
        <v>6</v>
      </c>
      <c r="H129" s="44" t="s">
        <v>411</v>
      </c>
      <c r="I129" s="77">
        <v>43791</v>
      </c>
      <c r="J129" s="73">
        <f t="shared" ref="J129:J146" si="27">DATE(YEAR(N129),MONTH(N129)-3,DAY(N129))</f>
        <v>44430</v>
      </c>
      <c r="K129" s="73">
        <f t="shared" ref="K129:K146" ca="1" si="28">TODAY()</f>
        <v>44533</v>
      </c>
      <c r="L129" s="74" t="str">
        <f t="shared" ref="L129:L146" ca="1" si="29">IF(N129&lt;K129,"VENCIDO",IF(K129&lt;J129,"DENTRO DO PRAZO","ALERTA DE VENCIMENTO"))</f>
        <v>VENCIDO</v>
      </c>
      <c r="M129" s="75" t="str">
        <f t="shared" ref="M129:M146" si="30">IF(G129="POLO CASA","FUNDAÇÃO CASA",IF(G129="FECHADO","FECHADO",""))</f>
        <v/>
      </c>
      <c r="N129" s="79">
        <v>44522</v>
      </c>
      <c r="O129" s="73">
        <f t="shared" ca="1" si="16"/>
        <v>44533</v>
      </c>
      <c r="P129" s="45" t="str">
        <f t="shared" ca="1" si="17"/>
        <v>VENCIDO</v>
      </c>
      <c r="Q129" s="109" t="s">
        <v>24</v>
      </c>
      <c r="R129" s="110" t="s">
        <v>25</v>
      </c>
      <c r="S129" s="46" t="str">
        <f t="shared" ca="1" si="25"/>
        <v>VENCIDO</v>
      </c>
      <c r="T129" s="46" t="str">
        <f ca="1">IF(S129="",M129,S129)</f>
        <v>VENCIDO</v>
      </c>
      <c r="U129" s="47"/>
      <c r="V129" s="2"/>
    </row>
    <row r="130" spans="1:22" s="1" customFormat="1" ht="38.25" customHeight="1" x14ac:dyDescent="0.3">
      <c r="A130" s="20" t="s">
        <v>326</v>
      </c>
      <c r="B130" s="26" t="s">
        <v>412</v>
      </c>
      <c r="C130" s="28" t="s">
        <v>413</v>
      </c>
      <c r="D130" s="144" t="s">
        <v>22</v>
      </c>
      <c r="E130" s="24"/>
      <c r="F130" s="24"/>
      <c r="G130" s="9" t="s">
        <v>6</v>
      </c>
      <c r="H130" s="44" t="s">
        <v>414</v>
      </c>
      <c r="I130" s="77">
        <v>43790</v>
      </c>
      <c r="J130" s="73">
        <f t="shared" si="27"/>
        <v>44429</v>
      </c>
      <c r="K130" s="73">
        <f t="shared" ca="1" si="28"/>
        <v>44533</v>
      </c>
      <c r="L130" s="74" t="str">
        <f t="shared" ca="1" si="29"/>
        <v>VENCIDO</v>
      </c>
      <c r="M130" s="75" t="str">
        <f t="shared" si="30"/>
        <v/>
      </c>
      <c r="N130" s="79">
        <v>44521</v>
      </c>
      <c r="O130" s="73">
        <f t="shared" ref="O130:O196" ca="1" si="31">TODAY()</f>
        <v>44533</v>
      </c>
      <c r="P130" s="45" t="str">
        <f t="shared" ca="1" si="17"/>
        <v>VENCIDO</v>
      </c>
      <c r="Q130" s="109" t="s">
        <v>24</v>
      </c>
      <c r="R130" s="110" t="s">
        <v>25</v>
      </c>
      <c r="S130" s="46" t="str">
        <f t="shared" ca="1" si="25"/>
        <v>VENCIDO</v>
      </c>
      <c r="T130" s="46" t="str">
        <f ca="1">IF(S130="",M130,S130)</f>
        <v>VENCIDO</v>
      </c>
      <c r="U130" s="47"/>
      <c r="V130" s="2"/>
    </row>
    <row r="131" spans="1:22" s="1" customFormat="1" ht="38.25" customHeight="1" x14ac:dyDescent="0.3">
      <c r="A131" s="20" t="s">
        <v>326</v>
      </c>
      <c r="B131" s="26" t="s">
        <v>415</v>
      </c>
      <c r="C131" s="28" t="s">
        <v>416</v>
      </c>
      <c r="D131" s="144" t="s">
        <v>22</v>
      </c>
      <c r="E131" s="24"/>
      <c r="F131" s="24"/>
      <c r="G131" s="9" t="s">
        <v>6</v>
      </c>
      <c r="H131" s="44" t="s">
        <v>417</v>
      </c>
      <c r="I131" s="77">
        <v>44340</v>
      </c>
      <c r="J131" s="73">
        <f t="shared" si="27"/>
        <v>44981</v>
      </c>
      <c r="K131" s="73">
        <f t="shared" ca="1" si="28"/>
        <v>44533</v>
      </c>
      <c r="L131" s="74" t="str">
        <f t="shared" ca="1" si="29"/>
        <v>DENTRO DO PRAZO</v>
      </c>
      <c r="M131" s="75" t="str">
        <f t="shared" si="30"/>
        <v/>
      </c>
      <c r="N131" s="79">
        <v>45070</v>
      </c>
      <c r="O131" s="73">
        <f t="shared" ca="1" si="31"/>
        <v>44533</v>
      </c>
      <c r="P131" s="45" t="str">
        <f t="shared" ref="P131:P194" ca="1" si="32">IF(N131&lt;O131,"VENCIDO","DENTRO DO PRAZO")</f>
        <v>DENTRO DO PRAZO</v>
      </c>
      <c r="Q131" s="109" t="s">
        <v>24</v>
      </c>
      <c r="R131" s="110" t="s">
        <v>25</v>
      </c>
      <c r="S131" s="46" t="str">
        <f t="shared" ca="1" si="25"/>
        <v>DENTRO DO PRAZO</v>
      </c>
      <c r="T131" s="46" t="str">
        <f ca="1">IF(S131="",M131,S131)</f>
        <v>DENTRO DO PRAZO</v>
      </c>
      <c r="U131" s="47"/>
      <c r="V131" s="2"/>
    </row>
    <row r="132" spans="1:22" s="1" customFormat="1" ht="38.25" customHeight="1" x14ac:dyDescent="0.3">
      <c r="A132" s="20" t="s">
        <v>326</v>
      </c>
      <c r="B132" s="26" t="s">
        <v>418</v>
      </c>
      <c r="C132" s="28" t="s">
        <v>419</v>
      </c>
      <c r="D132" s="144" t="s">
        <v>22</v>
      </c>
      <c r="E132" s="24"/>
      <c r="F132" s="24"/>
      <c r="G132" s="9" t="s">
        <v>6</v>
      </c>
      <c r="H132" s="44" t="s">
        <v>420</v>
      </c>
      <c r="I132" s="77">
        <v>44333</v>
      </c>
      <c r="J132" s="73">
        <f t="shared" si="27"/>
        <v>44974</v>
      </c>
      <c r="K132" s="73">
        <f t="shared" ca="1" si="28"/>
        <v>44533</v>
      </c>
      <c r="L132" s="74" t="str">
        <f t="shared" ca="1" si="29"/>
        <v>DENTRO DO PRAZO</v>
      </c>
      <c r="M132" s="75" t="str">
        <f t="shared" si="30"/>
        <v/>
      </c>
      <c r="N132" s="79">
        <v>45063</v>
      </c>
      <c r="O132" s="73">
        <f t="shared" ca="1" si="31"/>
        <v>44533</v>
      </c>
      <c r="P132" s="45" t="str">
        <f t="shared" ca="1" si="32"/>
        <v>DENTRO DO PRAZO</v>
      </c>
      <c r="Q132" s="109" t="s">
        <v>24</v>
      </c>
      <c r="R132" s="110" t="s">
        <v>25</v>
      </c>
      <c r="S132" s="46" t="str">
        <f t="shared" ca="1" si="25"/>
        <v>DENTRO DO PRAZO</v>
      </c>
      <c r="T132" s="46" t="s">
        <v>29</v>
      </c>
      <c r="U132" s="47"/>
      <c r="V132" s="2"/>
    </row>
    <row r="133" spans="1:22" s="1" customFormat="1" ht="38.25" customHeight="1" x14ac:dyDescent="0.3">
      <c r="A133" s="20" t="s">
        <v>326</v>
      </c>
      <c r="B133" s="26" t="s">
        <v>421</v>
      </c>
      <c r="C133" s="28" t="s">
        <v>422</v>
      </c>
      <c r="D133" s="144" t="s">
        <v>22</v>
      </c>
      <c r="E133" s="24"/>
      <c r="F133" s="24"/>
      <c r="G133" s="9" t="s">
        <v>6</v>
      </c>
      <c r="H133" s="44" t="s">
        <v>423</v>
      </c>
      <c r="I133" s="77">
        <v>44333</v>
      </c>
      <c r="J133" s="73">
        <f t="shared" si="27"/>
        <v>44974</v>
      </c>
      <c r="K133" s="73">
        <f t="shared" ca="1" si="28"/>
        <v>44533</v>
      </c>
      <c r="L133" s="74" t="str">
        <f t="shared" ca="1" si="29"/>
        <v>DENTRO DO PRAZO</v>
      </c>
      <c r="M133" s="75" t="str">
        <f t="shared" si="30"/>
        <v/>
      </c>
      <c r="N133" s="79">
        <v>45063</v>
      </c>
      <c r="O133" s="73">
        <f t="shared" ca="1" si="31"/>
        <v>44533</v>
      </c>
      <c r="P133" s="45" t="str">
        <f t="shared" ca="1" si="32"/>
        <v>DENTRO DO PRAZO</v>
      </c>
      <c r="Q133" s="109" t="s">
        <v>24</v>
      </c>
      <c r="R133" s="110" t="s">
        <v>25</v>
      </c>
      <c r="S133" s="46" t="str">
        <f t="shared" ca="1" si="25"/>
        <v>DENTRO DO PRAZO</v>
      </c>
      <c r="T133" s="46" t="str">
        <f ca="1">IF(S133="",M133,S133)</f>
        <v>DENTRO DO PRAZO</v>
      </c>
      <c r="U133" s="47"/>
      <c r="V133" s="2"/>
    </row>
    <row r="134" spans="1:22" s="1" customFormat="1" ht="38.25" customHeight="1" x14ac:dyDescent="0.3">
      <c r="A134" s="20" t="s">
        <v>424</v>
      </c>
      <c r="B134" s="29" t="s">
        <v>25</v>
      </c>
      <c r="C134" s="30" t="s">
        <v>25</v>
      </c>
      <c r="D134" s="144" t="s">
        <v>22</v>
      </c>
      <c r="E134" s="29" t="s">
        <v>425</v>
      </c>
      <c r="F134" s="29" t="s">
        <v>426</v>
      </c>
      <c r="G134" s="9" t="s">
        <v>6</v>
      </c>
      <c r="H134" s="50" t="s">
        <v>427</v>
      </c>
      <c r="I134" s="73">
        <v>44039</v>
      </c>
      <c r="J134" s="73">
        <f t="shared" si="27"/>
        <v>44678</v>
      </c>
      <c r="K134" s="73">
        <f t="shared" ca="1" si="28"/>
        <v>44533</v>
      </c>
      <c r="L134" s="74" t="str">
        <f t="shared" ca="1" si="29"/>
        <v>DENTRO DO PRAZO</v>
      </c>
      <c r="M134" s="75" t="str">
        <f t="shared" si="30"/>
        <v/>
      </c>
      <c r="N134" s="80">
        <v>44769</v>
      </c>
      <c r="O134" s="73">
        <f t="shared" ca="1" si="31"/>
        <v>44533</v>
      </c>
      <c r="P134" s="45" t="str">
        <f t="shared" ca="1" si="32"/>
        <v>DENTRO DO PRAZO</v>
      </c>
      <c r="Q134" s="109" t="s">
        <v>24</v>
      </c>
      <c r="R134" s="110" t="s">
        <v>25</v>
      </c>
      <c r="S134" s="46" t="str">
        <f t="shared" ca="1" si="25"/>
        <v>DENTRO DO PRAZO</v>
      </c>
      <c r="T134" s="46" t="str">
        <f ca="1">IF(S134="",M134,S134)</f>
        <v>DENTRO DO PRAZO</v>
      </c>
      <c r="U134" s="51"/>
      <c r="V134" s="2"/>
    </row>
    <row r="135" spans="1:22" s="1" customFormat="1" ht="38.25" customHeight="1" x14ac:dyDescent="0.3">
      <c r="A135" s="20" t="s">
        <v>424</v>
      </c>
      <c r="B135" s="29" t="s">
        <v>428</v>
      </c>
      <c r="C135" s="30" t="s">
        <v>429</v>
      </c>
      <c r="D135" s="144" t="s">
        <v>22</v>
      </c>
      <c r="E135" s="29" t="s">
        <v>25</v>
      </c>
      <c r="F135" s="29" t="s">
        <v>25</v>
      </c>
      <c r="G135" s="9" t="s">
        <v>6</v>
      </c>
      <c r="H135" s="50" t="s">
        <v>430</v>
      </c>
      <c r="I135" s="73">
        <v>43256</v>
      </c>
      <c r="J135" s="73">
        <f t="shared" si="27"/>
        <v>43895</v>
      </c>
      <c r="K135" s="73">
        <f t="shared" ca="1" si="28"/>
        <v>44533</v>
      </c>
      <c r="L135" s="74" t="str">
        <f t="shared" ca="1" si="29"/>
        <v>VENCIDO</v>
      </c>
      <c r="M135" s="75" t="str">
        <f t="shared" si="30"/>
        <v/>
      </c>
      <c r="N135" s="80">
        <v>43987</v>
      </c>
      <c r="O135" s="73">
        <f t="shared" ca="1" si="31"/>
        <v>44533</v>
      </c>
      <c r="P135" s="45" t="str">
        <f t="shared" ca="1" si="32"/>
        <v>VENCIDO</v>
      </c>
      <c r="Q135" s="109" t="s">
        <v>24</v>
      </c>
      <c r="R135" s="110" t="s">
        <v>25</v>
      </c>
      <c r="S135" s="46" t="str">
        <f t="shared" ca="1" si="25"/>
        <v>VENCIDO</v>
      </c>
      <c r="T135" s="46" t="str">
        <f ca="1">IF(S135="",M135,S135)</f>
        <v>VENCIDO</v>
      </c>
      <c r="U135" s="47"/>
      <c r="V135" s="2"/>
    </row>
    <row r="136" spans="1:22" s="1" customFormat="1" ht="38.25" customHeight="1" x14ac:dyDescent="0.3">
      <c r="A136" s="20" t="s">
        <v>424</v>
      </c>
      <c r="B136" s="29" t="s">
        <v>431</v>
      </c>
      <c r="C136" s="30" t="s">
        <v>432</v>
      </c>
      <c r="D136" s="144" t="s">
        <v>22</v>
      </c>
      <c r="E136" s="29" t="s">
        <v>25</v>
      </c>
      <c r="F136" s="29" t="s">
        <v>25</v>
      </c>
      <c r="G136" s="9" t="s">
        <v>6</v>
      </c>
      <c r="H136" s="52" t="s">
        <v>433</v>
      </c>
      <c r="I136" s="73">
        <v>43864</v>
      </c>
      <c r="J136" s="73">
        <f t="shared" si="27"/>
        <v>44503</v>
      </c>
      <c r="K136" s="73">
        <f t="shared" ca="1" si="28"/>
        <v>44533</v>
      </c>
      <c r="L136" s="74" t="str">
        <f t="shared" ca="1" si="29"/>
        <v>ALERTA DE VENCIMENTO</v>
      </c>
      <c r="M136" s="75" t="str">
        <f t="shared" si="30"/>
        <v/>
      </c>
      <c r="N136" s="80">
        <v>44595</v>
      </c>
      <c r="O136" s="73">
        <f t="shared" ca="1" si="31"/>
        <v>44533</v>
      </c>
      <c r="P136" s="45" t="str">
        <f t="shared" ca="1" si="32"/>
        <v>DENTRO DO PRAZO</v>
      </c>
      <c r="Q136" s="109" t="s">
        <v>24</v>
      </c>
      <c r="R136" s="110" t="s">
        <v>25</v>
      </c>
      <c r="S136" s="46" t="str">
        <f t="shared" ca="1" si="25"/>
        <v>ALERTA DE VENCIMENTO</v>
      </c>
      <c r="T136" s="46" t="str">
        <f ca="1">IF(S136="",M136,S136)</f>
        <v>ALERTA DE VENCIMENTO</v>
      </c>
      <c r="U136" s="47"/>
      <c r="V136" s="2"/>
    </row>
    <row r="137" spans="1:22" s="1" customFormat="1" ht="38.25" customHeight="1" x14ac:dyDescent="0.3">
      <c r="A137" s="20" t="s">
        <v>424</v>
      </c>
      <c r="B137" s="29" t="s">
        <v>434</v>
      </c>
      <c r="C137" s="30" t="s">
        <v>435</v>
      </c>
      <c r="D137" s="144" t="s">
        <v>22</v>
      </c>
      <c r="E137" s="29" t="s">
        <v>25</v>
      </c>
      <c r="F137" s="29" t="s">
        <v>25</v>
      </c>
      <c r="G137" s="9" t="s">
        <v>6</v>
      </c>
      <c r="H137" s="50" t="s">
        <v>436</v>
      </c>
      <c r="I137" s="73">
        <v>43987</v>
      </c>
      <c r="J137" s="73">
        <f t="shared" si="27"/>
        <v>44625</v>
      </c>
      <c r="K137" s="73">
        <f t="shared" ca="1" si="28"/>
        <v>44533</v>
      </c>
      <c r="L137" s="74" t="str">
        <f t="shared" ca="1" si="29"/>
        <v>DENTRO DO PRAZO</v>
      </c>
      <c r="M137" s="75" t="str">
        <f t="shared" si="30"/>
        <v/>
      </c>
      <c r="N137" s="80">
        <v>44717</v>
      </c>
      <c r="O137" s="73">
        <f t="shared" ca="1" si="31"/>
        <v>44533</v>
      </c>
      <c r="P137" s="45" t="str">
        <f t="shared" ca="1" si="32"/>
        <v>DENTRO DO PRAZO</v>
      </c>
      <c r="Q137" s="109" t="s">
        <v>24</v>
      </c>
      <c r="R137" s="110" t="s">
        <v>25</v>
      </c>
      <c r="S137" s="46" t="str">
        <f t="shared" ca="1" si="25"/>
        <v>DENTRO DO PRAZO</v>
      </c>
      <c r="T137" s="46" t="s">
        <v>29</v>
      </c>
      <c r="U137" s="47"/>
      <c r="V137" s="2"/>
    </row>
    <row r="138" spans="1:22" s="1" customFormat="1" ht="38.25" customHeight="1" x14ac:dyDescent="0.3">
      <c r="A138" s="20" t="s">
        <v>424</v>
      </c>
      <c r="B138" s="29" t="s">
        <v>437</v>
      </c>
      <c r="C138" s="30" t="s">
        <v>438</v>
      </c>
      <c r="D138" s="144" t="s">
        <v>22</v>
      </c>
      <c r="E138" s="29" t="s">
        <v>25</v>
      </c>
      <c r="F138" s="29" t="s">
        <v>25</v>
      </c>
      <c r="G138" s="9" t="s">
        <v>6</v>
      </c>
      <c r="H138" s="50" t="s">
        <v>439</v>
      </c>
      <c r="I138" s="73">
        <v>43987</v>
      </c>
      <c r="J138" s="73">
        <f t="shared" si="27"/>
        <v>44625</v>
      </c>
      <c r="K138" s="73">
        <f t="shared" ca="1" si="28"/>
        <v>44533</v>
      </c>
      <c r="L138" s="74" t="str">
        <f t="shared" ca="1" si="29"/>
        <v>DENTRO DO PRAZO</v>
      </c>
      <c r="M138" s="75" t="str">
        <f t="shared" si="30"/>
        <v/>
      </c>
      <c r="N138" s="80">
        <v>44717</v>
      </c>
      <c r="O138" s="73">
        <f t="shared" ca="1" si="31"/>
        <v>44533</v>
      </c>
      <c r="P138" s="45" t="str">
        <f t="shared" ca="1" si="32"/>
        <v>DENTRO DO PRAZO</v>
      </c>
      <c r="Q138" s="109" t="s">
        <v>24</v>
      </c>
      <c r="R138" s="110" t="s">
        <v>25</v>
      </c>
      <c r="S138" s="46" t="str">
        <f t="shared" ca="1" si="25"/>
        <v>DENTRO DO PRAZO</v>
      </c>
      <c r="T138" s="46" t="str">
        <f ca="1">IF(S138="",M138,S138)</f>
        <v>DENTRO DO PRAZO</v>
      </c>
      <c r="U138" s="47"/>
      <c r="V138" s="2"/>
    </row>
    <row r="139" spans="1:22" s="1" customFormat="1" ht="38.25" customHeight="1" x14ac:dyDescent="0.3">
      <c r="A139" s="20" t="s">
        <v>424</v>
      </c>
      <c r="B139" s="29" t="s">
        <v>440</v>
      </c>
      <c r="C139" s="30" t="s">
        <v>441</v>
      </c>
      <c r="D139" s="144" t="s">
        <v>22</v>
      </c>
      <c r="E139" s="29" t="s">
        <v>25</v>
      </c>
      <c r="F139" s="29" t="s">
        <v>25</v>
      </c>
      <c r="G139" s="9" t="s">
        <v>6</v>
      </c>
      <c r="H139" s="52" t="s">
        <v>442</v>
      </c>
      <c r="I139" s="73">
        <v>44056</v>
      </c>
      <c r="J139" s="73">
        <f>DATE(YEAR(N139),MONTH(N139)-3,DAY(N139))</f>
        <v>44694</v>
      </c>
      <c r="K139" s="73">
        <f t="shared" ca="1" si="28"/>
        <v>44533</v>
      </c>
      <c r="L139" s="74" t="str">
        <f ca="1">IF(N139&lt;K139,"VENCIDO",IF(K139&lt;J139,"DENTRO DO PRAZO","ALERTA DE VENCIMENTO"))</f>
        <v>DENTRO DO PRAZO</v>
      </c>
      <c r="M139" s="75" t="str">
        <f>IF(G139="POLO CASA","FUNDAÇÃO CASA",IF(G139="FECHADO","FECHADO",""))</f>
        <v/>
      </c>
      <c r="N139" s="80">
        <v>44786</v>
      </c>
      <c r="O139" s="73">
        <f t="shared" ca="1" si="31"/>
        <v>44533</v>
      </c>
      <c r="P139" s="45" t="str">
        <f ca="1">IF(N139&lt;O139,"VENCIDO","DENTRO DO PRAZO")</f>
        <v>DENTRO DO PRAZO</v>
      </c>
      <c r="Q139" s="109" t="s">
        <v>24</v>
      </c>
      <c r="R139" s="110"/>
      <c r="S139" s="46"/>
      <c r="T139" s="46"/>
      <c r="U139" s="47"/>
      <c r="V139" s="2"/>
    </row>
    <row r="140" spans="1:22" s="1" customFormat="1" ht="38.25" customHeight="1" x14ac:dyDescent="0.3">
      <c r="A140" s="20" t="s">
        <v>424</v>
      </c>
      <c r="B140" s="29" t="s">
        <v>443</v>
      </c>
      <c r="C140" s="30" t="s">
        <v>444</v>
      </c>
      <c r="D140" s="144" t="s">
        <v>22</v>
      </c>
      <c r="E140" s="29" t="s">
        <v>25</v>
      </c>
      <c r="F140" s="29" t="s">
        <v>25</v>
      </c>
      <c r="G140" s="9" t="s">
        <v>6</v>
      </c>
      <c r="H140" s="52" t="s">
        <v>445</v>
      </c>
      <c r="I140" s="73">
        <v>43979</v>
      </c>
      <c r="J140" s="73">
        <f t="shared" si="27"/>
        <v>44620</v>
      </c>
      <c r="K140" s="73">
        <f t="shared" ca="1" si="28"/>
        <v>44533</v>
      </c>
      <c r="L140" s="74" t="str">
        <f t="shared" ca="1" si="29"/>
        <v>DENTRO DO PRAZO</v>
      </c>
      <c r="M140" s="75" t="str">
        <f t="shared" si="30"/>
        <v/>
      </c>
      <c r="N140" s="80">
        <v>44709</v>
      </c>
      <c r="O140" s="73">
        <f t="shared" ca="1" si="31"/>
        <v>44533</v>
      </c>
      <c r="P140" s="45" t="str">
        <f t="shared" ca="1" si="32"/>
        <v>DENTRO DO PRAZO</v>
      </c>
      <c r="Q140" s="109" t="s">
        <v>24</v>
      </c>
      <c r="R140" s="110" t="s">
        <v>25</v>
      </c>
      <c r="S140" s="46" t="str">
        <f t="shared" ref="S140:S146" ca="1" si="33">IF(M140="",L140,M140)</f>
        <v>DENTRO DO PRAZO</v>
      </c>
      <c r="T140" s="46" t="str">
        <f ca="1">IF(S140="",M140,S140)</f>
        <v>DENTRO DO PRAZO</v>
      </c>
      <c r="U140" s="47"/>
      <c r="V140" s="2"/>
    </row>
    <row r="141" spans="1:22" s="1" customFormat="1" ht="38.25" customHeight="1" x14ac:dyDescent="0.3">
      <c r="A141" s="20" t="s">
        <v>424</v>
      </c>
      <c r="B141" s="29" t="s">
        <v>446</v>
      </c>
      <c r="C141" s="30" t="s">
        <v>447</v>
      </c>
      <c r="D141" s="144" t="s">
        <v>22</v>
      </c>
      <c r="E141" s="29" t="s">
        <v>25</v>
      </c>
      <c r="F141" s="29" t="s">
        <v>25</v>
      </c>
      <c r="G141" s="9" t="s">
        <v>6</v>
      </c>
      <c r="H141" s="52" t="s">
        <v>448</v>
      </c>
      <c r="I141" s="73">
        <v>43986</v>
      </c>
      <c r="J141" s="73">
        <f t="shared" si="27"/>
        <v>44624</v>
      </c>
      <c r="K141" s="73">
        <f t="shared" ca="1" si="28"/>
        <v>44533</v>
      </c>
      <c r="L141" s="74" t="str">
        <f t="shared" ca="1" si="29"/>
        <v>DENTRO DO PRAZO</v>
      </c>
      <c r="M141" s="75" t="str">
        <f t="shared" si="30"/>
        <v/>
      </c>
      <c r="N141" s="80">
        <v>44716</v>
      </c>
      <c r="O141" s="73">
        <f t="shared" ca="1" si="31"/>
        <v>44533</v>
      </c>
      <c r="P141" s="45" t="str">
        <f t="shared" ca="1" si="32"/>
        <v>DENTRO DO PRAZO</v>
      </c>
      <c r="Q141" s="109" t="s">
        <v>24</v>
      </c>
      <c r="R141" s="110" t="s">
        <v>25</v>
      </c>
      <c r="S141" s="46" t="str">
        <f t="shared" ca="1" si="33"/>
        <v>DENTRO DO PRAZO</v>
      </c>
      <c r="T141" s="46" t="s">
        <v>29</v>
      </c>
      <c r="U141" s="47"/>
      <c r="V141" s="2"/>
    </row>
    <row r="142" spans="1:22" s="1" customFormat="1" ht="38.25" customHeight="1" x14ac:dyDescent="0.3">
      <c r="A142" s="20" t="s">
        <v>424</v>
      </c>
      <c r="B142" s="29" t="s">
        <v>449</v>
      </c>
      <c r="C142" s="30" t="s">
        <v>450</v>
      </c>
      <c r="D142" s="144" t="s">
        <v>22</v>
      </c>
      <c r="E142" s="29" t="s">
        <v>25</v>
      </c>
      <c r="F142" s="29" t="s">
        <v>25</v>
      </c>
      <c r="G142" s="9" t="s">
        <v>6</v>
      </c>
      <c r="H142" s="52" t="s">
        <v>451</v>
      </c>
      <c r="I142" s="73">
        <v>43987</v>
      </c>
      <c r="J142" s="73">
        <f t="shared" si="27"/>
        <v>44625</v>
      </c>
      <c r="K142" s="73">
        <f t="shared" ca="1" si="28"/>
        <v>44533</v>
      </c>
      <c r="L142" s="74" t="str">
        <f t="shared" ca="1" si="29"/>
        <v>DENTRO DO PRAZO</v>
      </c>
      <c r="M142" s="75" t="str">
        <f t="shared" si="30"/>
        <v/>
      </c>
      <c r="N142" s="80">
        <v>44717</v>
      </c>
      <c r="O142" s="73">
        <f t="shared" ca="1" si="31"/>
        <v>44533</v>
      </c>
      <c r="P142" s="45" t="str">
        <f t="shared" ca="1" si="32"/>
        <v>DENTRO DO PRAZO</v>
      </c>
      <c r="Q142" s="109" t="s">
        <v>24</v>
      </c>
      <c r="R142" s="110" t="s">
        <v>25</v>
      </c>
      <c r="S142" s="46" t="str">
        <f t="shared" ca="1" si="33"/>
        <v>DENTRO DO PRAZO</v>
      </c>
      <c r="T142" s="46" t="s">
        <v>29</v>
      </c>
      <c r="U142" s="47"/>
      <c r="V142" s="2"/>
    </row>
    <row r="143" spans="1:22" s="1" customFormat="1" ht="38.25" customHeight="1" x14ac:dyDescent="0.3">
      <c r="A143" s="20" t="s">
        <v>424</v>
      </c>
      <c r="B143" s="29" t="s">
        <v>452</v>
      </c>
      <c r="C143" s="30" t="s">
        <v>453</v>
      </c>
      <c r="D143" s="144" t="s">
        <v>22</v>
      </c>
      <c r="E143" s="29" t="s">
        <v>25</v>
      </c>
      <c r="F143" s="29" t="s">
        <v>25</v>
      </c>
      <c r="G143" s="9" t="s">
        <v>6</v>
      </c>
      <c r="H143" s="52" t="s">
        <v>454</v>
      </c>
      <c r="I143" s="73">
        <v>43991</v>
      </c>
      <c r="J143" s="73">
        <f t="shared" si="27"/>
        <v>44629</v>
      </c>
      <c r="K143" s="73">
        <f t="shared" ca="1" si="28"/>
        <v>44533</v>
      </c>
      <c r="L143" s="74" t="str">
        <f t="shared" ca="1" si="29"/>
        <v>DENTRO DO PRAZO</v>
      </c>
      <c r="M143" s="75" t="str">
        <f t="shared" si="30"/>
        <v/>
      </c>
      <c r="N143" s="80">
        <v>44721</v>
      </c>
      <c r="O143" s="73">
        <f t="shared" ca="1" si="31"/>
        <v>44533</v>
      </c>
      <c r="P143" s="45" t="str">
        <f t="shared" ca="1" si="32"/>
        <v>DENTRO DO PRAZO</v>
      </c>
      <c r="Q143" s="109" t="s">
        <v>24</v>
      </c>
      <c r="R143" s="110" t="s">
        <v>25</v>
      </c>
      <c r="S143" s="46" t="str">
        <f t="shared" ca="1" si="33"/>
        <v>DENTRO DO PRAZO</v>
      </c>
      <c r="T143" s="46" t="s">
        <v>29</v>
      </c>
      <c r="U143" s="47"/>
      <c r="V143" s="2"/>
    </row>
    <row r="144" spans="1:22" s="1" customFormat="1" ht="38.25" customHeight="1" x14ac:dyDescent="0.3">
      <c r="A144" s="20" t="s">
        <v>424</v>
      </c>
      <c r="B144" s="29" t="s">
        <v>455</v>
      </c>
      <c r="C144" s="30" t="s">
        <v>456</v>
      </c>
      <c r="D144" s="144" t="s">
        <v>22</v>
      </c>
      <c r="E144" s="29" t="s">
        <v>25</v>
      </c>
      <c r="F144" s="29" t="s">
        <v>25</v>
      </c>
      <c r="G144" s="9" t="s">
        <v>6</v>
      </c>
      <c r="H144" s="52" t="s">
        <v>457</v>
      </c>
      <c r="I144" s="73">
        <v>43987</v>
      </c>
      <c r="J144" s="73">
        <f t="shared" si="27"/>
        <v>44625</v>
      </c>
      <c r="K144" s="73">
        <f t="shared" ca="1" si="28"/>
        <v>44533</v>
      </c>
      <c r="L144" s="74" t="str">
        <f t="shared" ca="1" si="29"/>
        <v>DENTRO DO PRAZO</v>
      </c>
      <c r="M144" s="75" t="str">
        <f t="shared" si="30"/>
        <v/>
      </c>
      <c r="N144" s="80">
        <v>44717</v>
      </c>
      <c r="O144" s="73">
        <f t="shared" ca="1" si="31"/>
        <v>44533</v>
      </c>
      <c r="P144" s="45" t="str">
        <f t="shared" ca="1" si="32"/>
        <v>DENTRO DO PRAZO</v>
      </c>
      <c r="Q144" s="109" t="s">
        <v>24</v>
      </c>
      <c r="R144" s="110" t="s">
        <v>25</v>
      </c>
      <c r="S144" s="46" t="str">
        <f t="shared" ca="1" si="33"/>
        <v>DENTRO DO PRAZO</v>
      </c>
      <c r="T144" s="46" t="s">
        <v>29</v>
      </c>
      <c r="U144" s="47"/>
      <c r="V144" s="2"/>
    </row>
    <row r="145" spans="1:22" s="1" customFormat="1" ht="38.25" customHeight="1" x14ac:dyDescent="0.3">
      <c r="A145" s="20" t="s">
        <v>424</v>
      </c>
      <c r="B145" s="29" t="s">
        <v>458</v>
      </c>
      <c r="C145" s="30" t="s">
        <v>459</v>
      </c>
      <c r="D145" s="144" t="s">
        <v>22</v>
      </c>
      <c r="E145" s="29" t="s">
        <v>25</v>
      </c>
      <c r="F145" s="29" t="s">
        <v>25</v>
      </c>
      <c r="G145" s="9" t="s">
        <v>6</v>
      </c>
      <c r="H145" s="52" t="s">
        <v>460</v>
      </c>
      <c r="I145" s="73">
        <v>43987</v>
      </c>
      <c r="J145" s="73">
        <f t="shared" si="27"/>
        <v>44625</v>
      </c>
      <c r="K145" s="73">
        <f t="shared" ca="1" si="28"/>
        <v>44533</v>
      </c>
      <c r="L145" s="74" t="str">
        <f t="shared" ca="1" si="29"/>
        <v>DENTRO DO PRAZO</v>
      </c>
      <c r="M145" s="75" t="str">
        <f t="shared" si="30"/>
        <v/>
      </c>
      <c r="N145" s="80">
        <v>44717</v>
      </c>
      <c r="O145" s="73">
        <f t="shared" ca="1" si="31"/>
        <v>44533</v>
      </c>
      <c r="P145" s="45" t="str">
        <f t="shared" ca="1" si="32"/>
        <v>DENTRO DO PRAZO</v>
      </c>
      <c r="Q145" s="109" t="s">
        <v>24</v>
      </c>
      <c r="R145" s="110" t="s">
        <v>25</v>
      </c>
      <c r="S145" s="46" t="str">
        <f t="shared" ca="1" si="33"/>
        <v>DENTRO DO PRAZO</v>
      </c>
      <c r="T145" s="46" t="s">
        <v>29</v>
      </c>
      <c r="U145" s="47"/>
      <c r="V145" s="2"/>
    </row>
    <row r="146" spans="1:22" s="1" customFormat="1" ht="38.25" customHeight="1" x14ac:dyDescent="0.3">
      <c r="A146" s="20" t="s">
        <v>424</v>
      </c>
      <c r="B146" s="29" t="s">
        <v>461</v>
      </c>
      <c r="C146" s="30" t="s">
        <v>462</v>
      </c>
      <c r="D146" s="144" t="s">
        <v>22</v>
      </c>
      <c r="E146" s="29" t="s">
        <v>463</v>
      </c>
      <c r="F146" s="29" t="s">
        <v>464</v>
      </c>
      <c r="G146" s="9" t="s">
        <v>6</v>
      </c>
      <c r="H146" s="50" t="s">
        <v>465</v>
      </c>
      <c r="I146" s="73">
        <v>43994</v>
      </c>
      <c r="J146" s="73">
        <f t="shared" si="27"/>
        <v>44632</v>
      </c>
      <c r="K146" s="73">
        <f t="shared" ca="1" si="28"/>
        <v>44533</v>
      </c>
      <c r="L146" s="74" t="str">
        <f t="shared" ca="1" si="29"/>
        <v>DENTRO DO PRAZO</v>
      </c>
      <c r="M146" s="75" t="str">
        <f t="shared" si="30"/>
        <v/>
      </c>
      <c r="N146" s="80">
        <v>44724</v>
      </c>
      <c r="O146" s="73">
        <f t="shared" ca="1" si="31"/>
        <v>44533</v>
      </c>
      <c r="P146" s="45" t="str">
        <f t="shared" ca="1" si="32"/>
        <v>DENTRO DO PRAZO</v>
      </c>
      <c r="Q146" s="109" t="s">
        <v>24</v>
      </c>
      <c r="R146" s="110" t="s">
        <v>25</v>
      </c>
      <c r="S146" s="46" t="str">
        <f t="shared" ca="1" si="33"/>
        <v>DENTRO DO PRAZO</v>
      </c>
      <c r="T146" s="46" t="s">
        <v>29</v>
      </c>
      <c r="U146" s="47"/>
      <c r="V146" s="2"/>
    </row>
    <row r="147" spans="1:22" s="1" customFormat="1" ht="38.25" customHeight="1" x14ac:dyDescent="0.3">
      <c r="A147" s="20" t="s">
        <v>424</v>
      </c>
      <c r="B147" s="29" t="s">
        <v>466</v>
      </c>
      <c r="C147" s="30" t="s">
        <v>467</v>
      </c>
      <c r="D147" s="144" t="s">
        <v>22</v>
      </c>
      <c r="E147" s="29" t="s">
        <v>463</v>
      </c>
      <c r="F147" s="29" t="s">
        <v>464</v>
      </c>
      <c r="G147" s="9" t="s">
        <v>6</v>
      </c>
      <c r="H147" s="50" t="s">
        <v>468</v>
      </c>
      <c r="I147" s="73">
        <v>44245</v>
      </c>
      <c r="J147" s="73">
        <v>42563</v>
      </c>
      <c r="K147" s="75" t="s">
        <v>469</v>
      </c>
      <c r="L147" s="74"/>
      <c r="M147" s="75"/>
      <c r="N147" s="80">
        <v>44975</v>
      </c>
      <c r="O147" s="73">
        <f t="shared" ca="1" si="31"/>
        <v>44533</v>
      </c>
      <c r="P147" s="45" t="str">
        <f t="shared" ca="1" si="32"/>
        <v>DENTRO DO PRAZO</v>
      </c>
      <c r="Q147" s="109" t="s">
        <v>24</v>
      </c>
      <c r="R147" s="110" t="s">
        <v>25</v>
      </c>
      <c r="S147" s="46" t="s">
        <v>29</v>
      </c>
      <c r="T147" s="46" t="s">
        <v>29</v>
      </c>
      <c r="U147" s="47"/>
      <c r="V147" s="2"/>
    </row>
    <row r="148" spans="1:22" s="1" customFormat="1" ht="38.25" customHeight="1" x14ac:dyDescent="0.3">
      <c r="A148" s="20" t="s">
        <v>424</v>
      </c>
      <c r="B148" s="29" t="s">
        <v>470</v>
      </c>
      <c r="C148" s="30" t="s">
        <v>471</v>
      </c>
      <c r="D148" s="144" t="s">
        <v>22</v>
      </c>
      <c r="E148" s="29" t="s">
        <v>25</v>
      </c>
      <c r="F148" s="29" t="s">
        <v>25</v>
      </c>
      <c r="G148" s="9" t="s">
        <v>6</v>
      </c>
      <c r="H148" s="52" t="s">
        <v>472</v>
      </c>
      <c r="I148" s="73">
        <v>43995</v>
      </c>
      <c r="J148" s="73">
        <f t="shared" ref="J148:J181" si="34">DATE(YEAR(N148),MONTH(N148)-3,DAY(N148))</f>
        <v>44633</v>
      </c>
      <c r="K148" s="73">
        <f t="shared" ref="K148:K181" ca="1" si="35">TODAY()</f>
        <v>44533</v>
      </c>
      <c r="L148" s="74" t="str">
        <f t="shared" ref="L148:L181" ca="1" si="36">IF(N148&lt;K148,"VENCIDO",IF(K148&lt;J148,"DENTRO DO PRAZO","ALERTA DE VENCIMENTO"))</f>
        <v>DENTRO DO PRAZO</v>
      </c>
      <c r="M148" s="75" t="str">
        <f t="shared" ref="M148:M181" si="37">IF(G148="POLO CASA","FUNDAÇÃO CASA",IF(G148="FECHADO","FECHADO",""))</f>
        <v/>
      </c>
      <c r="N148" s="80">
        <v>44725</v>
      </c>
      <c r="O148" s="73">
        <f t="shared" ca="1" si="31"/>
        <v>44533</v>
      </c>
      <c r="P148" s="45" t="str">
        <f t="shared" ca="1" si="32"/>
        <v>DENTRO DO PRAZO</v>
      </c>
      <c r="Q148" s="109" t="s">
        <v>24</v>
      </c>
      <c r="R148" s="110" t="s">
        <v>25</v>
      </c>
      <c r="S148" s="46" t="str">
        <f t="shared" ref="S148:S155" ca="1" si="38">IF(M148="",L148,M148)</f>
        <v>DENTRO DO PRAZO</v>
      </c>
      <c r="T148" s="46" t="str">
        <f ca="1">IF(S148="",M148,S148)</f>
        <v>DENTRO DO PRAZO</v>
      </c>
      <c r="U148" s="47"/>
      <c r="V148" s="2"/>
    </row>
    <row r="149" spans="1:22" s="1" customFormat="1" ht="38.25" customHeight="1" x14ac:dyDescent="0.3">
      <c r="A149" s="20" t="s">
        <v>424</v>
      </c>
      <c r="B149" s="29" t="s">
        <v>473</v>
      </c>
      <c r="C149" s="30" t="s">
        <v>474</v>
      </c>
      <c r="D149" s="144" t="s">
        <v>22</v>
      </c>
      <c r="E149" s="29" t="s">
        <v>25</v>
      </c>
      <c r="F149" s="29" t="s">
        <v>25</v>
      </c>
      <c r="G149" s="9" t="s">
        <v>6</v>
      </c>
      <c r="H149" s="52" t="s">
        <v>475</v>
      </c>
      <c r="I149" s="73">
        <v>43987</v>
      </c>
      <c r="J149" s="73">
        <f t="shared" si="34"/>
        <v>44625</v>
      </c>
      <c r="K149" s="73">
        <f t="shared" ca="1" si="35"/>
        <v>44533</v>
      </c>
      <c r="L149" s="74" t="str">
        <f t="shared" ca="1" si="36"/>
        <v>DENTRO DO PRAZO</v>
      </c>
      <c r="M149" s="75" t="str">
        <f t="shared" si="37"/>
        <v/>
      </c>
      <c r="N149" s="80">
        <v>44717</v>
      </c>
      <c r="O149" s="73">
        <f t="shared" ca="1" si="31"/>
        <v>44533</v>
      </c>
      <c r="P149" s="45" t="str">
        <f t="shared" ca="1" si="32"/>
        <v>DENTRO DO PRAZO</v>
      </c>
      <c r="Q149" s="109" t="s">
        <v>24</v>
      </c>
      <c r="R149" s="110" t="s">
        <v>25</v>
      </c>
      <c r="S149" s="46" t="str">
        <f t="shared" ca="1" si="38"/>
        <v>DENTRO DO PRAZO</v>
      </c>
      <c r="T149" s="46" t="str">
        <f ca="1">IF(S149="",M149,S149)</f>
        <v>DENTRO DO PRAZO</v>
      </c>
      <c r="U149" s="47"/>
      <c r="V149" s="2"/>
    </row>
    <row r="150" spans="1:22" s="1" customFormat="1" ht="38.25" customHeight="1" x14ac:dyDescent="0.3">
      <c r="A150" s="20" t="s">
        <v>424</v>
      </c>
      <c r="B150" s="29" t="s">
        <v>476</v>
      </c>
      <c r="C150" s="30" t="s">
        <v>477</v>
      </c>
      <c r="D150" s="144" t="s">
        <v>22</v>
      </c>
      <c r="E150" s="29" t="s">
        <v>25</v>
      </c>
      <c r="F150" s="29" t="s">
        <v>25</v>
      </c>
      <c r="G150" s="9" t="s">
        <v>6</v>
      </c>
      <c r="H150" s="50" t="s">
        <v>478</v>
      </c>
      <c r="I150" s="73">
        <v>44245</v>
      </c>
      <c r="J150" s="73">
        <f t="shared" si="34"/>
        <v>44883</v>
      </c>
      <c r="K150" s="73">
        <f t="shared" ca="1" si="35"/>
        <v>44533</v>
      </c>
      <c r="L150" s="74" t="str">
        <f t="shared" ca="1" si="36"/>
        <v>DENTRO DO PRAZO</v>
      </c>
      <c r="M150" s="75" t="str">
        <f t="shared" si="37"/>
        <v/>
      </c>
      <c r="N150" s="80">
        <v>44975</v>
      </c>
      <c r="O150" s="73">
        <f t="shared" ca="1" si="31"/>
        <v>44533</v>
      </c>
      <c r="P150" s="45" t="str">
        <f t="shared" ca="1" si="32"/>
        <v>DENTRO DO PRAZO</v>
      </c>
      <c r="Q150" s="109" t="s">
        <v>24</v>
      </c>
      <c r="R150" s="110" t="s">
        <v>25</v>
      </c>
      <c r="S150" s="46" t="str">
        <f t="shared" ca="1" si="38"/>
        <v>DENTRO DO PRAZO</v>
      </c>
      <c r="T150" s="46" t="str">
        <f ca="1">IF(S150="",M150,S150)</f>
        <v>DENTRO DO PRAZO</v>
      </c>
      <c r="U150" s="47"/>
      <c r="V150" s="2"/>
    </row>
    <row r="151" spans="1:22" s="1" customFormat="1" ht="38.25" customHeight="1" x14ac:dyDescent="0.3">
      <c r="A151" s="20" t="s">
        <v>424</v>
      </c>
      <c r="B151" s="29" t="s">
        <v>479</v>
      </c>
      <c r="C151" s="30" t="s">
        <v>480</v>
      </c>
      <c r="D151" s="144" t="s">
        <v>22</v>
      </c>
      <c r="E151" s="29" t="s">
        <v>25</v>
      </c>
      <c r="F151" s="29" t="s">
        <v>25</v>
      </c>
      <c r="G151" s="9" t="s">
        <v>6</v>
      </c>
      <c r="H151" s="52" t="s">
        <v>481</v>
      </c>
      <c r="I151" s="73">
        <v>43987</v>
      </c>
      <c r="J151" s="73">
        <f t="shared" si="34"/>
        <v>44625</v>
      </c>
      <c r="K151" s="73">
        <f t="shared" ca="1" si="35"/>
        <v>44533</v>
      </c>
      <c r="L151" s="74" t="str">
        <f t="shared" ca="1" si="36"/>
        <v>DENTRO DO PRAZO</v>
      </c>
      <c r="M151" s="75" t="str">
        <f t="shared" si="37"/>
        <v/>
      </c>
      <c r="N151" s="80">
        <v>44717</v>
      </c>
      <c r="O151" s="73">
        <f t="shared" ca="1" si="31"/>
        <v>44533</v>
      </c>
      <c r="P151" s="45" t="str">
        <f t="shared" ca="1" si="32"/>
        <v>DENTRO DO PRAZO</v>
      </c>
      <c r="Q151" s="109" t="s">
        <v>24</v>
      </c>
      <c r="R151" s="110" t="s">
        <v>25</v>
      </c>
      <c r="S151" s="46" t="str">
        <f t="shared" ca="1" si="38"/>
        <v>DENTRO DO PRAZO</v>
      </c>
      <c r="T151" s="46" t="str">
        <f ca="1">IF(S151="",M151,S151)</f>
        <v>DENTRO DO PRAZO</v>
      </c>
      <c r="U151" s="47"/>
      <c r="V151" s="2"/>
    </row>
    <row r="152" spans="1:22" s="1" customFormat="1" ht="38.25" customHeight="1" x14ac:dyDescent="0.3">
      <c r="A152" s="20" t="s">
        <v>424</v>
      </c>
      <c r="B152" s="29"/>
      <c r="C152" s="30" t="s">
        <v>441</v>
      </c>
      <c r="D152" s="144" t="s">
        <v>22</v>
      </c>
      <c r="E152" s="29" t="s">
        <v>25</v>
      </c>
      <c r="F152" s="29" t="s">
        <v>25</v>
      </c>
      <c r="G152" s="9" t="s">
        <v>6</v>
      </c>
      <c r="H152" s="52" t="s">
        <v>482</v>
      </c>
      <c r="I152" s="73">
        <v>43905</v>
      </c>
      <c r="J152" s="73">
        <f t="shared" si="34"/>
        <v>44545</v>
      </c>
      <c r="K152" s="73">
        <f t="shared" ca="1" si="35"/>
        <v>44533</v>
      </c>
      <c r="L152" s="73" t="str">
        <f t="shared" ca="1" si="36"/>
        <v>DENTRO DO PRAZO</v>
      </c>
      <c r="M152" s="151" t="str">
        <f t="shared" si="37"/>
        <v/>
      </c>
      <c r="N152" s="80">
        <v>44635</v>
      </c>
      <c r="O152" s="73">
        <f t="shared" ca="1" si="31"/>
        <v>44533</v>
      </c>
      <c r="P152" s="45" t="str">
        <f ca="1">IF(N152&lt;O152,"VENCIDO","DENTRO DO PRAZO")</f>
        <v>DENTRO DO PRAZO</v>
      </c>
      <c r="Q152" s="109" t="s">
        <v>24</v>
      </c>
      <c r="R152" s="110" t="s">
        <v>25</v>
      </c>
      <c r="S152" s="50" t="str">
        <f t="shared" ca="1" si="38"/>
        <v>DENTRO DO PRAZO</v>
      </c>
      <c r="T152" s="50" t="s">
        <v>29</v>
      </c>
      <c r="U152" s="152"/>
      <c r="V152" s="2"/>
    </row>
    <row r="153" spans="1:22" s="1" customFormat="1" ht="38.25" customHeight="1" x14ac:dyDescent="0.3">
      <c r="A153" s="20" t="s">
        <v>424</v>
      </c>
      <c r="B153" s="111" t="s">
        <v>483</v>
      </c>
      <c r="C153" s="112" t="s">
        <v>25</v>
      </c>
      <c r="D153" s="144" t="s">
        <v>22</v>
      </c>
      <c r="E153" s="29" t="s">
        <v>463</v>
      </c>
      <c r="F153" s="111" t="s">
        <v>484</v>
      </c>
      <c r="G153" s="9" t="s">
        <v>6</v>
      </c>
      <c r="H153" s="52" t="s">
        <v>485</v>
      </c>
      <c r="I153" s="140">
        <v>44166</v>
      </c>
      <c r="J153" s="73">
        <f t="shared" si="34"/>
        <v>44805</v>
      </c>
      <c r="K153" s="73">
        <f t="shared" ca="1" si="35"/>
        <v>44533</v>
      </c>
      <c r="L153" s="74" t="str">
        <f t="shared" ca="1" si="36"/>
        <v>DENTRO DO PRAZO</v>
      </c>
      <c r="M153" s="75" t="str">
        <f t="shared" si="37"/>
        <v/>
      </c>
      <c r="N153" s="140">
        <v>44896</v>
      </c>
      <c r="O153" s="73">
        <f t="shared" ca="1" si="31"/>
        <v>44533</v>
      </c>
      <c r="P153" s="45" t="str">
        <f t="shared" ca="1" si="32"/>
        <v>DENTRO DO PRAZO</v>
      </c>
      <c r="Q153" s="109" t="s">
        <v>24</v>
      </c>
      <c r="R153" s="110" t="s">
        <v>25</v>
      </c>
      <c r="S153" s="46" t="str">
        <f t="shared" ca="1" si="38"/>
        <v>DENTRO DO PRAZO</v>
      </c>
      <c r="T153" s="46" t="s">
        <v>29</v>
      </c>
      <c r="U153" s="53"/>
      <c r="V153" s="2"/>
    </row>
    <row r="154" spans="1:22" s="1" customFormat="1" ht="38.25" customHeight="1" x14ac:dyDescent="0.3">
      <c r="A154" s="20" t="s">
        <v>424</v>
      </c>
      <c r="B154" s="29" t="s">
        <v>486</v>
      </c>
      <c r="C154" s="30" t="s">
        <v>487</v>
      </c>
      <c r="D154" s="144" t="s">
        <v>22</v>
      </c>
      <c r="E154" s="29"/>
      <c r="F154" s="29"/>
      <c r="G154" s="9" t="s">
        <v>6</v>
      </c>
      <c r="H154" s="52" t="s">
        <v>488</v>
      </c>
      <c r="I154" s="140">
        <v>43995</v>
      </c>
      <c r="J154" s="73">
        <f t="shared" si="34"/>
        <v>44633</v>
      </c>
      <c r="K154" s="73">
        <f t="shared" ca="1" si="35"/>
        <v>44533</v>
      </c>
      <c r="L154" s="74" t="str">
        <f t="shared" ca="1" si="36"/>
        <v>DENTRO DO PRAZO</v>
      </c>
      <c r="M154" s="75" t="str">
        <f t="shared" si="37"/>
        <v/>
      </c>
      <c r="N154" s="140">
        <v>44725</v>
      </c>
      <c r="O154" s="73">
        <f t="shared" ca="1" si="31"/>
        <v>44533</v>
      </c>
      <c r="P154" s="45" t="str">
        <f t="shared" ca="1" si="32"/>
        <v>DENTRO DO PRAZO</v>
      </c>
      <c r="Q154" s="109" t="s">
        <v>24</v>
      </c>
      <c r="R154" s="110" t="s">
        <v>25</v>
      </c>
      <c r="S154" s="46" t="str">
        <f t="shared" ca="1" si="38"/>
        <v>DENTRO DO PRAZO</v>
      </c>
      <c r="T154" s="46" t="s">
        <v>29</v>
      </c>
      <c r="U154" s="47"/>
      <c r="V154" s="2"/>
    </row>
    <row r="155" spans="1:22" s="1" customFormat="1" ht="38.25" customHeight="1" x14ac:dyDescent="0.3">
      <c r="A155" s="20" t="s">
        <v>424</v>
      </c>
      <c r="B155" s="29" t="s">
        <v>489</v>
      </c>
      <c r="C155" s="30" t="s">
        <v>490</v>
      </c>
      <c r="D155" s="144" t="s">
        <v>22</v>
      </c>
      <c r="E155" s="29" t="s">
        <v>25</v>
      </c>
      <c r="F155" s="29" t="s">
        <v>25</v>
      </c>
      <c r="G155" s="9" t="s">
        <v>6</v>
      </c>
      <c r="H155" s="52" t="s">
        <v>491</v>
      </c>
      <c r="I155" s="140">
        <v>43995</v>
      </c>
      <c r="J155" s="73">
        <f t="shared" si="34"/>
        <v>44633</v>
      </c>
      <c r="K155" s="73">
        <f t="shared" ca="1" si="35"/>
        <v>44533</v>
      </c>
      <c r="L155" s="74" t="str">
        <f t="shared" ca="1" si="36"/>
        <v>DENTRO DO PRAZO</v>
      </c>
      <c r="M155" s="75" t="str">
        <f t="shared" si="37"/>
        <v/>
      </c>
      <c r="N155" s="140">
        <v>44725</v>
      </c>
      <c r="O155" s="73">
        <f t="shared" ca="1" si="31"/>
        <v>44533</v>
      </c>
      <c r="P155" s="45" t="str">
        <f t="shared" ca="1" si="32"/>
        <v>DENTRO DO PRAZO</v>
      </c>
      <c r="Q155" s="109" t="s">
        <v>24</v>
      </c>
      <c r="R155" s="110" t="s">
        <v>25</v>
      </c>
      <c r="S155" s="46" t="str">
        <f t="shared" ca="1" si="38"/>
        <v>DENTRO DO PRAZO</v>
      </c>
      <c r="T155" s="46" t="s">
        <v>29</v>
      </c>
      <c r="U155" s="47"/>
      <c r="V155" s="2"/>
    </row>
    <row r="156" spans="1:22" s="1" customFormat="1" ht="38.25" customHeight="1" x14ac:dyDescent="0.3">
      <c r="A156" s="20" t="s">
        <v>424</v>
      </c>
      <c r="B156" s="29" t="s">
        <v>492</v>
      </c>
      <c r="C156" s="30"/>
      <c r="D156" s="144" t="s">
        <v>22</v>
      </c>
      <c r="E156" s="29"/>
      <c r="F156" s="29"/>
      <c r="G156" s="9"/>
      <c r="H156" s="52" t="s">
        <v>493</v>
      </c>
      <c r="I156" s="140">
        <v>44494</v>
      </c>
      <c r="J156" s="73">
        <f t="shared" si="34"/>
        <v>45132</v>
      </c>
      <c r="K156" s="73"/>
      <c r="L156" s="74"/>
      <c r="M156" s="75"/>
      <c r="N156" s="140">
        <v>45224</v>
      </c>
      <c r="O156" s="73">
        <f t="shared" ca="1" si="31"/>
        <v>44533</v>
      </c>
      <c r="P156" s="45" t="str">
        <f t="shared" ca="1" si="32"/>
        <v>DENTRO DO PRAZO</v>
      </c>
      <c r="Q156" s="109" t="s">
        <v>24</v>
      </c>
      <c r="R156" s="110"/>
      <c r="S156" s="46"/>
      <c r="T156" s="46"/>
      <c r="U156" s="47"/>
      <c r="V156" s="2"/>
    </row>
    <row r="157" spans="1:22" s="1" customFormat="1" ht="38.25" customHeight="1" x14ac:dyDescent="0.3">
      <c r="A157" s="20" t="s">
        <v>424</v>
      </c>
      <c r="B157" s="29" t="s">
        <v>494</v>
      </c>
      <c r="C157" s="30" t="s">
        <v>495</v>
      </c>
      <c r="D157" s="144" t="s">
        <v>22</v>
      </c>
      <c r="E157" s="29" t="s">
        <v>463</v>
      </c>
      <c r="F157" s="29" t="s">
        <v>464</v>
      </c>
      <c r="G157" s="9" t="s">
        <v>6</v>
      </c>
      <c r="H157" s="52" t="s">
        <v>496</v>
      </c>
      <c r="I157" s="140">
        <v>43946</v>
      </c>
      <c r="J157" s="73">
        <f t="shared" si="34"/>
        <v>44586</v>
      </c>
      <c r="K157" s="73">
        <f t="shared" ca="1" si="35"/>
        <v>44533</v>
      </c>
      <c r="L157" s="74" t="str">
        <f t="shared" ca="1" si="36"/>
        <v>DENTRO DO PRAZO</v>
      </c>
      <c r="M157" s="75" t="str">
        <f t="shared" si="37"/>
        <v/>
      </c>
      <c r="N157" s="140">
        <v>44676</v>
      </c>
      <c r="O157" s="73">
        <f t="shared" ref="O157:O164" ca="1" si="39">TODAY()</f>
        <v>44533</v>
      </c>
      <c r="P157" s="45" t="str">
        <f t="shared" ca="1" si="32"/>
        <v>DENTRO DO PRAZO</v>
      </c>
      <c r="Q157" s="109" t="s">
        <v>24</v>
      </c>
      <c r="R157" s="110" t="s">
        <v>25</v>
      </c>
      <c r="S157" s="46" t="str">
        <f ca="1">IF(M157="",L157,M157)</f>
        <v>DENTRO DO PRAZO</v>
      </c>
      <c r="T157" s="46" t="str">
        <f ca="1">IF(S157="",M157,S157)</f>
        <v>DENTRO DO PRAZO</v>
      </c>
      <c r="U157" s="47"/>
      <c r="V157" s="2"/>
    </row>
    <row r="158" spans="1:22" s="1" customFormat="1" ht="38.25" customHeight="1" x14ac:dyDescent="0.3">
      <c r="A158" s="20" t="s">
        <v>424</v>
      </c>
      <c r="B158" s="29" t="s">
        <v>497</v>
      </c>
      <c r="C158" s="30" t="s">
        <v>498</v>
      </c>
      <c r="D158" s="144" t="s">
        <v>22</v>
      </c>
      <c r="E158" s="29" t="s">
        <v>25</v>
      </c>
      <c r="F158" s="29" t="s">
        <v>25</v>
      </c>
      <c r="G158" s="9" t="s">
        <v>6</v>
      </c>
      <c r="H158" s="52" t="s">
        <v>499</v>
      </c>
      <c r="I158" s="140">
        <v>43864</v>
      </c>
      <c r="J158" s="73">
        <f t="shared" si="34"/>
        <v>44503</v>
      </c>
      <c r="K158" s="73">
        <f t="shared" ca="1" si="35"/>
        <v>44533</v>
      </c>
      <c r="L158" s="74" t="str">
        <f t="shared" ca="1" si="36"/>
        <v>ALERTA DE VENCIMENTO</v>
      </c>
      <c r="M158" s="75" t="str">
        <f t="shared" si="37"/>
        <v/>
      </c>
      <c r="N158" s="140">
        <v>44595</v>
      </c>
      <c r="O158" s="73">
        <f t="shared" ca="1" si="39"/>
        <v>44533</v>
      </c>
      <c r="P158" s="45" t="str">
        <f t="shared" ca="1" si="32"/>
        <v>DENTRO DO PRAZO</v>
      </c>
      <c r="Q158" s="109" t="s">
        <v>24</v>
      </c>
      <c r="R158" s="110" t="s">
        <v>25</v>
      </c>
      <c r="S158" s="46" t="str">
        <f ca="1">IF(M158="",L158,M158)</f>
        <v>ALERTA DE VENCIMENTO</v>
      </c>
      <c r="T158" s="46" t="str">
        <f ca="1">IF(S158="",M158,S158)</f>
        <v>ALERTA DE VENCIMENTO</v>
      </c>
      <c r="U158" s="51"/>
      <c r="V158" s="2"/>
    </row>
    <row r="159" spans="1:22" s="1" customFormat="1" ht="38.25" customHeight="1" x14ac:dyDescent="0.3">
      <c r="A159" s="20" t="s">
        <v>424</v>
      </c>
      <c r="B159" s="29" t="s">
        <v>500</v>
      </c>
      <c r="C159" s="30" t="s">
        <v>501</v>
      </c>
      <c r="D159" s="144" t="s">
        <v>22</v>
      </c>
      <c r="E159" s="29" t="s">
        <v>25</v>
      </c>
      <c r="F159" s="29" t="s">
        <v>25</v>
      </c>
      <c r="G159" s="9" t="s">
        <v>6</v>
      </c>
      <c r="H159" s="52" t="s">
        <v>502</v>
      </c>
      <c r="I159" s="140">
        <v>43995</v>
      </c>
      <c r="J159" s="73">
        <f t="shared" si="34"/>
        <v>44633</v>
      </c>
      <c r="K159" s="73">
        <f t="shared" ca="1" si="35"/>
        <v>44533</v>
      </c>
      <c r="L159" s="74" t="str">
        <f t="shared" ca="1" si="36"/>
        <v>DENTRO DO PRAZO</v>
      </c>
      <c r="M159" s="75" t="str">
        <f t="shared" si="37"/>
        <v/>
      </c>
      <c r="N159" s="140">
        <v>44725</v>
      </c>
      <c r="O159" s="73">
        <f t="shared" ca="1" si="39"/>
        <v>44533</v>
      </c>
      <c r="P159" s="45" t="str">
        <f t="shared" ca="1" si="32"/>
        <v>DENTRO DO PRAZO</v>
      </c>
      <c r="Q159" s="109" t="s">
        <v>24</v>
      </c>
      <c r="R159" s="110" t="s">
        <v>25</v>
      </c>
      <c r="S159" s="46" t="str">
        <f ca="1">IF(M159="",L159,M159)</f>
        <v>DENTRO DO PRAZO</v>
      </c>
      <c r="T159" s="46" t="s">
        <v>29</v>
      </c>
      <c r="U159" s="47"/>
      <c r="V159" s="2"/>
    </row>
    <row r="160" spans="1:22" s="1" customFormat="1" ht="38.25" customHeight="1" x14ac:dyDescent="0.3">
      <c r="A160" s="20" t="s">
        <v>424</v>
      </c>
      <c r="B160" s="29" t="s">
        <v>503</v>
      </c>
      <c r="C160" s="30" t="s">
        <v>504</v>
      </c>
      <c r="D160" s="144" t="s">
        <v>22</v>
      </c>
      <c r="E160" s="29" t="s">
        <v>25</v>
      </c>
      <c r="F160" s="29" t="s">
        <v>25</v>
      </c>
      <c r="G160" s="9" t="s">
        <v>6</v>
      </c>
      <c r="H160" s="52" t="s">
        <v>505</v>
      </c>
      <c r="I160" s="140">
        <v>43987</v>
      </c>
      <c r="J160" s="73">
        <f t="shared" si="34"/>
        <v>44625</v>
      </c>
      <c r="K160" s="73">
        <f t="shared" ca="1" si="35"/>
        <v>44533</v>
      </c>
      <c r="L160" s="74" t="str">
        <f t="shared" ca="1" si="36"/>
        <v>DENTRO DO PRAZO</v>
      </c>
      <c r="M160" s="75" t="str">
        <f t="shared" si="37"/>
        <v/>
      </c>
      <c r="N160" s="140">
        <v>44717</v>
      </c>
      <c r="O160" s="73">
        <f t="shared" ca="1" si="39"/>
        <v>44533</v>
      </c>
      <c r="P160" s="45" t="str">
        <f t="shared" ca="1" si="32"/>
        <v>DENTRO DO PRAZO</v>
      </c>
      <c r="Q160" s="109" t="s">
        <v>24</v>
      </c>
      <c r="R160" s="110" t="s">
        <v>25</v>
      </c>
      <c r="S160" s="46" t="str">
        <f ca="1">IF(M160="",L160,M160)</f>
        <v>DENTRO DO PRAZO</v>
      </c>
      <c r="T160" s="46" t="str">
        <f ca="1">IF(S160="",M160,S160)</f>
        <v>DENTRO DO PRAZO</v>
      </c>
      <c r="U160" s="47"/>
      <c r="V160" s="2"/>
    </row>
    <row r="161" spans="1:22" s="1" customFormat="1" ht="38.25" customHeight="1" x14ac:dyDescent="0.3">
      <c r="A161" s="20" t="s">
        <v>424</v>
      </c>
      <c r="B161" s="29" t="s">
        <v>506</v>
      </c>
      <c r="C161" s="30"/>
      <c r="D161" s="144" t="s">
        <v>22</v>
      </c>
      <c r="E161" s="29"/>
      <c r="F161" s="29"/>
      <c r="G161" s="9"/>
      <c r="H161" s="52" t="s">
        <v>507</v>
      </c>
      <c r="I161" s="140">
        <v>43861</v>
      </c>
      <c r="J161" s="73">
        <f t="shared" si="34"/>
        <v>44500</v>
      </c>
      <c r="K161" s="73"/>
      <c r="L161" s="74"/>
      <c r="M161" s="75"/>
      <c r="N161" s="140">
        <v>44592</v>
      </c>
      <c r="O161" s="73">
        <f t="shared" ca="1" si="39"/>
        <v>44533</v>
      </c>
      <c r="P161" s="45" t="str">
        <f t="shared" ca="1" si="32"/>
        <v>DENTRO DO PRAZO</v>
      </c>
      <c r="Q161" s="109" t="s">
        <v>24</v>
      </c>
      <c r="R161" s="110"/>
      <c r="S161" s="46"/>
      <c r="T161" s="46"/>
      <c r="U161" s="47"/>
      <c r="V161" s="2"/>
    </row>
    <row r="162" spans="1:22" s="1" customFormat="1" ht="38.25" customHeight="1" x14ac:dyDescent="0.3">
      <c r="A162" s="20" t="s">
        <v>424</v>
      </c>
      <c r="B162" s="29" t="s">
        <v>508</v>
      </c>
      <c r="C162" s="30" t="s">
        <v>509</v>
      </c>
      <c r="D162" s="144" t="s">
        <v>22</v>
      </c>
      <c r="E162" s="29" t="s">
        <v>25</v>
      </c>
      <c r="F162" s="29" t="s">
        <v>25</v>
      </c>
      <c r="G162" s="9" t="s">
        <v>6</v>
      </c>
      <c r="H162" s="52" t="s">
        <v>510</v>
      </c>
      <c r="I162" s="140">
        <v>43995</v>
      </c>
      <c r="J162" s="73">
        <f t="shared" si="34"/>
        <v>44633</v>
      </c>
      <c r="K162" s="73">
        <f t="shared" ca="1" si="35"/>
        <v>44533</v>
      </c>
      <c r="L162" s="74" t="str">
        <f t="shared" ca="1" si="36"/>
        <v>DENTRO DO PRAZO</v>
      </c>
      <c r="M162" s="75" t="str">
        <f t="shared" si="37"/>
        <v/>
      </c>
      <c r="N162" s="140">
        <v>44725</v>
      </c>
      <c r="O162" s="73">
        <f t="shared" ca="1" si="39"/>
        <v>44533</v>
      </c>
      <c r="P162" s="45" t="str">
        <f t="shared" ca="1" si="32"/>
        <v>DENTRO DO PRAZO</v>
      </c>
      <c r="Q162" s="109" t="s">
        <v>24</v>
      </c>
      <c r="R162" s="110" t="s">
        <v>25</v>
      </c>
      <c r="S162" s="46" t="str">
        <f t="shared" ref="S162:S187" ca="1" si="40">IF(M162="",L162,M162)</f>
        <v>DENTRO DO PRAZO</v>
      </c>
      <c r="T162" s="46" t="str">
        <f ca="1">IF(S162="",M162,S162)</f>
        <v>DENTRO DO PRAZO</v>
      </c>
      <c r="U162" s="47"/>
      <c r="V162" s="2"/>
    </row>
    <row r="163" spans="1:22" s="1" customFormat="1" ht="38.25" customHeight="1" x14ac:dyDescent="0.3">
      <c r="A163" s="20" t="s">
        <v>424</v>
      </c>
      <c r="B163" s="29" t="s">
        <v>511</v>
      </c>
      <c r="C163" s="30" t="s">
        <v>512</v>
      </c>
      <c r="D163" s="144" t="s">
        <v>22</v>
      </c>
      <c r="E163" s="29" t="s">
        <v>25</v>
      </c>
      <c r="F163" s="29" t="s">
        <v>25</v>
      </c>
      <c r="G163" s="9" t="s">
        <v>6</v>
      </c>
      <c r="H163" s="52" t="s">
        <v>513</v>
      </c>
      <c r="I163" s="140">
        <v>43987</v>
      </c>
      <c r="J163" s="73">
        <f t="shared" si="34"/>
        <v>44625</v>
      </c>
      <c r="K163" s="73">
        <f t="shared" ca="1" si="35"/>
        <v>44533</v>
      </c>
      <c r="L163" s="74" t="str">
        <f t="shared" ca="1" si="36"/>
        <v>DENTRO DO PRAZO</v>
      </c>
      <c r="M163" s="75" t="str">
        <f t="shared" si="37"/>
        <v/>
      </c>
      <c r="N163" s="140">
        <v>44717</v>
      </c>
      <c r="O163" s="73">
        <f t="shared" ca="1" si="39"/>
        <v>44533</v>
      </c>
      <c r="P163" s="45" t="str">
        <f t="shared" ca="1" si="32"/>
        <v>DENTRO DO PRAZO</v>
      </c>
      <c r="Q163" s="109" t="s">
        <v>24</v>
      </c>
      <c r="R163" s="110" t="s">
        <v>25</v>
      </c>
      <c r="S163" s="46" t="str">
        <f t="shared" ca="1" si="40"/>
        <v>DENTRO DO PRAZO</v>
      </c>
      <c r="T163" s="46" t="str">
        <f ca="1">IF(S163="",M163,S163)</f>
        <v>DENTRO DO PRAZO</v>
      </c>
      <c r="U163" s="47"/>
      <c r="V163" s="2"/>
    </row>
    <row r="164" spans="1:22" s="1" customFormat="1" ht="38.25" customHeight="1" x14ac:dyDescent="0.3">
      <c r="A164" s="20" t="s">
        <v>424</v>
      </c>
      <c r="B164" s="29" t="s">
        <v>514</v>
      </c>
      <c r="C164" s="30" t="s">
        <v>515</v>
      </c>
      <c r="D164" s="144" t="s">
        <v>22</v>
      </c>
      <c r="E164" s="29"/>
      <c r="F164" s="29"/>
      <c r="G164" s="9" t="s">
        <v>6</v>
      </c>
      <c r="H164" s="52" t="s">
        <v>516</v>
      </c>
      <c r="I164" s="140">
        <v>43987</v>
      </c>
      <c r="J164" s="73">
        <f t="shared" si="34"/>
        <v>44625</v>
      </c>
      <c r="K164" s="73">
        <f t="shared" ca="1" si="35"/>
        <v>44533</v>
      </c>
      <c r="L164" s="74" t="str">
        <f t="shared" ca="1" si="36"/>
        <v>DENTRO DO PRAZO</v>
      </c>
      <c r="M164" s="75" t="str">
        <f t="shared" si="37"/>
        <v/>
      </c>
      <c r="N164" s="140">
        <v>44717</v>
      </c>
      <c r="O164" s="73">
        <f t="shared" ca="1" si="39"/>
        <v>44533</v>
      </c>
      <c r="P164" s="45" t="str">
        <f t="shared" ca="1" si="32"/>
        <v>DENTRO DO PRAZO</v>
      </c>
      <c r="Q164" s="109" t="s">
        <v>24</v>
      </c>
      <c r="R164" s="110" t="s">
        <v>25</v>
      </c>
      <c r="S164" s="46" t="str">
        <f t="shared" ca="1" si="40"/>
        <v>DENTRO DO PRAZO</v>
      </c>
      <c r="T164" s="46" t="str">
        <f ca="1">IF(S164="",M164,S164)</f>
        <v>DENTRO DO PRAZO</v>
      </c>
      <c r="U164" s="47"/>
      <c r="V164" s="2"/>
    </row>
    <row r="165" spans="1:22" s="1" customFormat="1" ht="38.25" customHeight="1" x14ac:dyDescent="0.3">
      <c r="A165" s="20" t="s">
        <v>424</v>
      </c>
      <c r="B165" s="29" t="s">
        <v>517</v>
      </c>
      <c r="C165" s="30" t="s">
        <v>518</v>
      </c>
      <c r="D165" s="144" t="s">
        <v>22</v>
      </c>
      <c r="E165" s="29" t="s">
        <v>519</v>
      </c>
      <c r="F165" s="29" t="s">
        <v>520</v>
      </c>
      <c r="G165" s="9" t="s">
        <v>6</v>
      </c>
      <c r="H165" s="52" t="s">
        <v>521</v>
      </c>
      <c r="I165" s="140">
        <v>44166</v>
      </c>
      <c r="J165" s="73">
        <f t="shared" si="34"/>
        <v>44805</v>
      </c>
      <c r="K165" s="73">
        <f t="shared" ca="1" si="35"/>
        <v>44533</v>
      </c>
      <c r="L165" s="74" t="str">
        <f t="shared" ca="1" si="36"/>
        <v>DENTRO DO PRAZO</v>
      </c>
      <c r="M165" s="75" t="str">
        <f t="shared" si="37"/>
        <v/>
      </c>
      <c r="N165" s="140">
        <v>44896</v>
      </c>
      <c r="O165" s="73">
        <f t="shared" ca="1" si="31"/>
        <v>44533</v>
      </c>
      <c r="P165" s="45" t="str">
        <f t="shared" ca="1" si="32"/>
        <v>DENTRO DO PRAZO</v>
      </c>
      <c r="Q165" s="109" t="s">
        <v>24</v>
      </c>
      <c r="R165" s="110" t="s">
        <v>25</v>
      </c>
      <c r="S165" s="46" t="str">
        <f t="shared" ca="1" si="40"/>
        <v>DENTRO DO PRAZO</v>
      </c>
      <c r="T165" s="46" t="str">
        <f ca="1">IF(S165="",M165,S165)</f>
        <v>DENTRO DO PRAZO</v>
      </c>
      <c r="U165" s="47"/>
      <c r="V165" s="2"/>
    </row>
    <row r="166" spans="1:22" s="1" customFormat="1" ht="38.25" customHeight="1" x14ac:dyDescent="0.3">
      <c r="A166" s="20" t="s">
        <v>424</v>
      </c>
      <c r="B166" s="29" t="s">
        <v>522</v>
      </c>
      <c r="C166" s="30" t="s">
        <v>523</v>
      </c>
      <c r="D166" s="144" t="s">
        <v>22</v>
      </c>
      <c r="E166" s="29" t="s">
        <v>25</v>
      </c>
      <c r="F166" s="29" t="s">
        <v>25</v>
      </c>
      <c r="G166" s="9" t="s">
        <v>6</v>
      </c>
      <c r="H166" s="52" t="s">
        <v>524</v>
      </c>
      <c r="I166" s="140">
        <v>44044</v>
      </c>
      <c r="J166" s="73">
        <f t="shared" si="34"/>
        <v>44682</v>
      </c>
      <c r="K166" s="73">
        <f t="shared" ca="1" si="35"/>
        <v>44533</v>
      </c>
      <c r="L166" s="74" t="str">
        <f t="shared" ca="1" si="36"/>
        <v>DENTRO DO PRAZO</v>
      </c>
      <c r="M166" s="75" t="str">
        <f t="shared" si="37"/>
        <v/>
      </c>
      <c r="N166" s="140">
        <v>44774</v>
      </c>
      <c r="O166" s="73">
        <f t="shared" ca="1" si="31"/>
        <v>44533</v>
      </c>
      <c r="P166" s="45" t="str">
        <f t="shared" ca="1" si="32"/>
        <v>DENTRO DO PRAZO</v>
      </c>
      <c r="Q166" s="109" t="s">
        <v>24</v>
      </c>
      <c r="R166" s="110" t="s">
        <v>25</v>
      </c>
      <c r="S166" s="46" t="str">
        <f t="shared" ca="1" si="40"/>
        <v>DENTRO DO PRAZO</v>
      </c>
      <c r="T166" s="46" t="s">
        <v>29</v>
      </c>
      <c r="U166" s="47"/>
      <c r="V166" s="2"/>
    </row>
    <row r="167" spans="1:22" s="1" customFormat="1" ht="38.25" customHeight="1" x14ac:dyDescent="0.3">
      <c r="A167" s="20" t="s">
        <v>525</v>
      </c>
      <c r="B167" s="9" t="s">
        <v>526</v>
      </c>
      <c r="C167" s="22" t="s">
        <v>527</v>
      </c>
      <c r="D167" s="144" t="s">
        <v>22</v>
      </c>
      <c r="E167" s="29"/>
      <c r="F167" s="9"/>
      <c r="G167" s="9" t="s">
        <v>6</v>
      </c>
      <c r="H167" s="52" t="s">
        <v>528</v>
      </c>
      <c r="I167" s="140">
        <v>43986</v>
      </c>
      <c r="J167" s="73">
        <f t="shared" si="34"/>
        <v>44624</v>
      </c>
      <c r="K167" s="73">
        <f t="shared" ca="1" si="35"/>
        <v>44533</v>
      </c>
      <c r="L167" s="74" t="str">
        <f t="shared" ca="1" si="36"/>
        <v>DENTRO DO PRAZO</v>
      </c>
      <c r="M167" s="75" t="str">
        <f t="shared" si="37"/>
        <v/>
      </c>
      <c r="N167" s="140">
        <v>44716</v>
      </c>
      <c r="O167" s="73">
        <f t="shared" ca="1" si="31"/>
        <v>44533</v>
      </c>
      <c r="P167" s="45" t="str">
        <f t="shared" ca="1" si="32"/>
        <v>DENTRO DO PRAZO</v>
      </c>
      <c r="Q167" s="109" t="s">
        <v>24</v>
      </c>
      <c r="R167" s="110" t="s">
        <v>25</v>
      </c>
      <c r="S167" s="46" t="str">
        <f t="shared" ca="1" si="40"/>
        <v>DENTRO DO PRAZO</v>
      </c>
      <c r="T167" s="46" t="str">
        <f t="shared" ref="T167:T173" ca="1" si="41">IF(S167="",M167,S167)</f>
        <v>DENTRO DO PRAZO</v>
      </c>
      <c r="U167" s="47"/>
      <c r="V167" s="2"/>
    </row>
    <row r="168" spans="1:22" s="1" customFormat="1" ht="38.25" customHeight="1" x14ac:dyDescent="0.3">
      <c r="A168" s="20" t="s">
        <v>525</v>
      </c>
      <c r="B168" s="9" t="s">
        <v>529</v>
      </c>
      <c r="C168" s="22" t="s">
        <v>530</v>
      </c>
      <c r="D168" s="144" t="s">
        <v>22</v>
      </c>
      <c r="E168" s="29"/>
      <c r="F168" s="9"/>
      <c r="G168" s="9" t="s">
        <v>6</v>
      </c>
      <c r="H168" s="44" t="s">
        <v>531</v>
      </c>
      <c r="I168" s="140">
        <v>44022</v>
      </c>
      <c r="J168" s="73">
        <f t="shared" si="34"/>
        <v>44661</v>
      </c>
      <c r="K168" s="73">
        <f t="shared" ca="1" si="35"/>
        <v>44533</v>
      </c>
      <c r="L168" s="74" t="str">
        <f t="shared" ca="1" si="36"/>
        <v>DENTRO DO PRAZO</v>
      </c>
      <c r="M168" s="75" t="str">
        <f t="shared" si="37"/>
        <v/>
      </c>
      <c r="N168" s="140">
        <v>44752</v>
      </c>
      <c r="O168" s="73">
        <f t="shared" ca="1" si="31"/>
        <v>44533</v>
      </c>
      <c r="P168" s="45" t="str">
        <f t="shared" ca="1" si="32"/>
        <v>DENTRO DO PRAZO</v>
      </c>
      <c r="Q168" s="109" t="s">
        <v>24</v>
      </c>
      <c r="R168" s="110" t="s">
        <v>25</v>
      </c>
      <c r="S168" s="46" t="str">
        <f t="shared" ca="1" si="40"/>
        <v>DENTRO DO PRAZO</v>
      </c>
      <c r="T168" s="46" t="str">
        <f t="shared" ca="1" si="41"/>
        <v>DENTRO DO PRAZO</v>
      </c>
      <c r="U168" s="54"/>
      <c r="V168" s="2"/>
    </row>
    <row r="169" spans="1:22" s="1" customFormat="1" ht="38.25" customHeight="1" x14ac:dyDescent="0.3">
      <c r="A169" s="20" t="s">
        <v>525</v>
      </c>
      <c r="B169" s="9" t="s">
        <v>532</v>
      </c>
      <c r="C169" s="28" t="s">
        <v>533</v>
      </c>
      <c r="D169" s="144" t="s">
        <v>22</v>
      </c>
      <c r="E169" s="29" t="s">
        <v>534</v>
      </c>
      <c r="F169" s="9" t="s">
        <v>535</v>
      </c>
      <c r="G169" s="9" t="s">
        <v>6</v>
      </c>
      <c r="H169" s="44" t="s">
        <v>536</v>
      </c>
      <c r="I169" s="140">
        <v>44210</v>
      </c>
      <c r="J169" s="73">
        <f t="shared" si="34"/>
        <v>44848</v>
      </c>
      <c r="K169" s="73">
        <f t="shared" ca="1" si="35"/>
        <v>44533</v>
      </c>
      <c r="L169" s="74" t="str">
        <f t="shared" ca="1" si="36"/>
        <v>DENTRO DO PRAZO</v>
      </c>
      <c r="M169" s="75" t="str">
        <f t="shared" si="37"/>
        <v/>
      </c>
      <c r="N169" s="140">
        <v>44940</v>
      </c>
      <c r="O169" s="73">
        <f t="shared" ca="1" si="31"/>
        <v>44533</v>
      </c>
      <c r="P169" s="45" t="str">
        <f t="shared" ca="1" si="32"/>
        <v>DENTRO DO PRAZO</v>
      </c>
      <c r="Q169" s="109" t="s">
        <v>24</v>
      </c>
      <c r="R169" s="110" t="s">
        <v>25</v>
      </c>
      <c r="S169" s="46" t="str">
        <f t="shared" ca="1" si="40"/>
        <v>DENTRO DO PRAZO</v>
      </c>
      <c r="T169" s="46" t="str">
        <f t="shared" ca="1" si="41"/>
        <v>DENTRO DO PRAZO</v>
      </c>
      <c r="U169" s="54"/>
      <c r="V169" s="2"/>
    </row>
    <row r="170" spans="1:22" s="1" customFormat="1" ht="38.25" customHeight="1" x14ac:dyDescent="0.3">
      <c r="A170" s="20" t="s">
        <v>525</v>
      </c>
      <c r="B170" s="9" t="s">
        <v>537</v>
      </c>
      <c r="C170" s="22" t="s">
        <v>538</v>
      </c>
      <c r="D170" s="144" t="s">
        <v>22</v>
      </c>
      <c r="E170" s="29"/>
      <c r="F170" s="9"/>
      <c r="G170" s="9" t="s">
        <v>6</v>
      </c>
      <c r="H170" s="52" t="s">
        <v>539</v>
      </c>
      <c r="I170" s="140">
        <v>43986</v>
      </c>
      <c r="J170" s="73">
        <f t="shared" si="34"/>
        <v>44624</v>
      </c>
      <c r="K170" s="73">
        <f t="shared" ca="1" si="35"/>
        <v>44533</v>
      </c>
      <c r="L170" s="74" t="str">
        <f t="shared" ca="1" si="36"/>
        <v>DENTRO DO PRAZO</v>
      </c>
      <c r="M170" s="75" t="str">
        <f t="shared" si="37"/>
        <v/>
      </c>
      <c r="N170" s="140">
        <v>44716</v>
      </c>
      <c r="O170" s="73">
        <f t="shared" ca="1" si="31"/>
        <v>44533</v>
      </c>
      <c r="P170" s="45" t="str">
        <f t="shared" ca="1" si="32"/>
        <v>DENTRO DO PRAZO</v>
      </c>
      <c r="Q170" s="109" t="s">
        <v>24</v>
      </c>
      <c r="R170" s="110" t="s">
        <v>25</v>
      </c>
      <c r="S170" s="46" t="str">
        <f t="shared" ca="1" si="40"/>
        <v>DENTRO DO PRAZO</v>
      </c>
      <c r="T170" s="46" t="str">
        <f t="shared" ca="1" si="41"/>
        <v>DENTRO DO PRAZO</v>
      </c>
      <c r="U170" s="54"/>
      <c r="V170" s="2"/>
    </row>
    <row r="171" spans="1:22" s="1" customFormat="1" ht="38.25" customHeight="1" x14ac:dyDescent="0.3">
      <c r="A171" s="20" t="s">
        <v>525</v>
      </c>
      <c r="B171" s="9" t="s">
        <v>540</v>
      </c>
      <c r="C171" s="22" t="s">
        <v>541</v>
      </c>
      <c r="D171" s="144" t="s">
        <v>22</v>
      </c>
      <c r="E171" s="29"/>
      <c r="F171" s="9"/>
      <c r="G171" s="9" t="s">
        <v>6</v>
      </c>
      <c r="H171" s="52" t="s">
        <v>542</v>
      </c>
      <c r="I171" s="72">
        <v>43976</v>
      </c>
      <c r="J171" s="73">
        <f t="shared" si="34"/>
        <v>44617</v>
      </c>
      <c r="K171" s="73">
        <f t="shared" ca="1" si="35"/>
        <v>44533</v>
      </c>
      <c r="L171" s="74" t="str">
        <f t="shared" ca="1" si="36"/>
        <v>DENTRO DO PRAZO</v>
      </c>
      <c r="M171" s="75" t="str">
        <f t="shared" si="37"/>
        <v/>
      </c>
      <c r="N171" s="76">
        <v>44706</v>
      </c>
      <c r="O171" s="73">
        <f t="shared" ca="1" si="31"/>
        <v>44533</v>
      </c>
      <c r="P171" s="45" t="str">
        <f t="shared" ca="1" si="32"/>
        <v>DENTRO DO PRAZO</v>
      </c>
      <c r="Q171" s="109" t="s">
        <v>24</v>
      </c>
      <c r="R171" s="110" t="s">
        <v>25</v>
      </c>
      <c r="S171" s="46" t="str">
        <f t="shared" ca="1" si="40"/>
        <v>DENTRO DO PRAZO</v>
      </c>
      <c r="T171" s="46" t="str">
        <f t="shared" ca="1" si="41"/>
        <v>DENTRO DO PRAZO</v>
      </c>
      <c r="U171" s="54"/>
      <c r="V171" s="2"/>
    </row>
    <row r="172" spans="1:22" s="1" customFormat="1" ht="38.25" customHeight="1" x14ac:dyDescent="0.3">
      <c r="A172" s="20" t="s">
        <v>525</v>
      </c>
      <c r="B172" s="9" t="s">
        <v>543</v>
      </c>
      <c r="C172" s="28" t="s">
        <v>544</v>
      </c>
      <c r="D172" s="144" t="s">
        <v>22</v>
      </c>
      <c r="E172" s="29"/>
      <c r="F172" s="9"/>
      <c r="G172" s="9" t="s">
        <v>6</v>
      </c>
      <c r="H172" s="52" t="s">
        <v>545</v>
      </c>
      <c r="I172" s="72">
        <v>43620</v>
      </c>
      <c r="J172" s="73">
        <f t="shared" si="34"/>
        <v>44259</v>
      </c>
      <c r="K172" s="73">
        <f t="shared" ca="1" si="35"/>
        <v>44533</v>
      </c>
      <c r="L172" s="74" t="str">
        <f t="shared" ca="1" si="36"/>
        <v>VENCIDO</v>
      </c>
      <c r="M172" s="75" t="str">
        <f t="shared" si="37"/>
        <v/>
      </c>
      <c r="N172" s="76">
        <v>44351</v>
      </c>
      <c r="O172" s="73">
        <f t="shared" ca="1" si="31"/>
        <v>44533</v>
      </c>
      <c r="P172" s="45" t="str">
        <f t="shared" ca="1" si="32"/>
        <v>VENCIDO</v>
      </c>
      <c r="Q172" s="109" t="s">
        <v>24</v>
      </c>
      <c r="R172" s="110" t="s">
        <v>25</v>
      </c>
      <c r="S172" s="46" t="str">
        <f t="shared" ca="1" si="40"/>
        <v>VENCIDO</v>
      </c>
      <c r="T172" s="46" t="str">
        <f t="shared" ca="1" si="41"/>
        <v>VENCIDO</v>
      </c>
      <c r="U172" s="47"/>
      <c r="V172" s="2"/>
    </row>
    <row r="173" spans="1:22" s="1" customFormat="1" ht="38.25" customHeight="1" x14ac:dyDescent="0.3">
      <c r="A173" s="20" t="s">
        <v>525</v>
      </c>
      <c r="B173" s="9" t="s">
        <v>546</v>
      </c>
      <c r="C173" s="22" t="s">
        <v>547</v>
      </c>
      <c r="D173" s="144" t="s">
        <v>22</v>
      </c>
      <c r="E173" s="29"/>
      <c r="F173" s="9"/>
      <c r="G173" s="9" t="s">
        <v>6</v>
      </c>
      <c r="H173" s="44" t="s">
        <v>548</v>
      </c>
      <c r="I173" s="72">
        <v>43986</v>
      </c>
      <c r="J173" s="73">
        <f t="shared" si="34"/>
        <v>44624</v>
      </c>
      <c r="K173" s="73">
        <f t="shared" ca="1" si="35"/>
        <v>44533</v>
      </c>
      <c r="L173" s="74" t="str">
        <f t="shared" ca="1" si="36"/>
        <v>DENTRO DO PRAZO</v>
      </c>
      <c r="M173" s="75" t="str">
        <f t="shared" si="37"/>
        <v/>
      </c>
      <c r="N173" s="76">
        <v>44716</v>
      </c>
      <c r="O173" s="73">
        <f t="shared" ca="1" si="31"/>
        <v>44533</v>
      </c>
      <c r="P173" s="45" t="str">
        <f t="shared" ca="1" si="32"/>
        <v>DENTRO DO PRAZO</v>
      </c>
      <c r="Q173" s="109" t="s">
        <v>24</v>
      </c>
      <c r="R173" s="110" t="s">
        <v>25</v>
      </c>
      <c r="S173" s="46" t="str">
        <f t="shared" ca="1" si="40"/>
        <v>DENTRO DO PRAZO</v>
      </c>
      <c r="T173" s="46" t="str">
        <f t="shared" ca="1" si="41"/>
        <v>DENTRO DO PRAZO</v>
      </c>
      <c r="U173" s="47"/>
      <c r="V173" s="2"/>
    </row>
    <row r="174" spans="1:22" s="1" customFormat="1" ht="38.25" customHeight="1" x14ac:dyDescent="0.3">
      <c r="A174" s="20" t="s">
        <v>525</v>
      </c>
      <c r="B174" s="9" t="s">
        <v>549</v>
      </c>
      <c r="C174" s="22" t="s">
        <v>550</v>
      </c>
      <c r="D174" s="144" t="s">
        <v>22</v>
      </c>
      <c r="E174" s="29"/>
      <c r="F174" s="9"/>
      <c r="G174" s="9" t="s">
        <v>6</v>
      </c>
      <c r="H174" s="52" t="s">
        <v>551</v>
      </c>
      <c r="I174" s="72">
        <v>43986</v>
      </c>
      <c r="J174" s="73">
        <f t="shared" si="34"/>
        <v>44624</v>
      </c>
      <c r="K174" s="73">
        <f t="shared" ca="1" si="35"/>
        <v>44533</v>
      </c>
      <c r="L174" s="74" t="str">
        <f t="shared" ca="1" si="36"/>
        <v>DENTRO DO PRAZO</v>
      </c>
      <c r="M174" s="75" t="str">
        <f t="shared" si="37"/>
        <v/>
      </c>
      <c r="N174" s="76">
        <v>44716</v>
      </c>
      <c r="O174" s="73">
        <f t="shared" ca="1" si="31"/>
        <v>44533</v>
      </c>
      <c r="P174" s="45" t="str">
        <f t="shared" ca="1" si="32"/>
        <v>DENTRO DO PRAZO</v>
      </c>
      <c r="Q174" s="109" t="s">
        <v>24</v>
      </c>
      <c r="R174" s="110" t="s">
        <v>25</v>
      </c>
      <c r="S174" s="46" t="str">
        <f t="shared" ca="1" si="40"/>
        <v>DENTRO DO PRAZO</v>
      </c>
      <c r="T174" s="46" t="s">
        <v>29</v>
      </c>
      <c r="U174" s="47"/>
      <c r="V174" s="2"/>
    </row>
    <row r="175" spans="1:22" s="1" customFormat="1" ht="38.25" customHeight="1" x14ac:dyDescent="0.3">
      <c r="A175" s="20" t="s">
        <v>525</v>
      </c>
      <c r="B175" s="9" t="s">
        <v>552</v>
      </c>
      <c r="C175" s="28" t="s">
        <v>553</v>
      </c>
      <c r="D175" s="144" t="s">
        <v>22</v>
      </c>
      <c r="E175" s="29"/>
      <c r="F175" s="9"/>
      <c r="G175" s="9" t="s">
        <v>6</v>
      </c>
      <c r="H175" s="44" t="s">
        <v>554</v>
      </c>
      <c r="I175" s="72">
        <v>44338</v>
      </c>
      <c r="J175" s="73">
        <f t="shared" si="34"/>
        <v>44979</v>
      </c>
      <c r="K175" s="73">
        <f t="shared" ca="1" si="35"/>
        <v>44533</v>
      </c>
      <c r="L175" s="74" t="str">
        <f t="shared" ca="1" si="36"/>
        <v>DENTRO DO PRAZO</v>
      </c>
      <c r="M175" s="75" t="str">
        <f t="shared" si="37"/>
        <v/>
      </c>
      <c r="N175" s="76">
        <v>45068</v>
      </c>
      <c r="O175" s="73">
        <f t="shared" ca="1" si="31"/>
        <v>44533</v>
      </c>
      <c r="P175" s="45" t="str">
        <f t="shared" ca="1" si="32"/>
        <v>DENTRO DO PRAZO</v>
      </c>
      <c r="Q175" s="109" t="s">
        <v>24</v>
      </c>
      <c r="R175" s="110" t="s">
        <v>25</v>
      </c>
      <c r="S175" s="46" t="str">
        <f t="shared" ca="1" si="40"/>
        <v>DENTRO DO PRAZO</v>
      </c>
      <c r="T175" s="46" t="str">
        <f ca="1">IF(S175="",M175,S175)</f>
        <v>DENTRO DO PRAZO</v>
      </c>
      <c r="U175" s="47"/>
      <c r="V175" s="2"/>
    </row>
    <row r="176" spans="1:22" s="1" customFormat="1" ht="38.25" customHeight="1" x14ac:dyDescent="0.3">
      <c r="A176" s="20" t="s">
        <v>525</v>
      </c>
      <c r="B176" s="9" t="s">
        <v>555</v>
      </c>
      <c r="C176" s="22" t="s">
        <v>556</v>
      </c>
      <c r="D176" s="144" t="s">
        <v>22</v>
      </c>
      <c r="E176" s="29"/>
      <c r="F176" s="9"/>
      <c r="G176" s="9" t="s">
        <v>6</v>
      </c>
      <c r="H176" s="52" t="s">
        <v>557</v>
      </c>
      <c r="I176" s="72">
        <v>43986</v>
      </c>
      <c r="J176" s="73">
        <f t="shared" si="34"/>
        <v>44624</v>
      </c>
      <c r="K176" s="73">
        <f t="shared" ca="1" si="35"/>
        <v>44533</v>
      </c>
      <c r="L176" s="74" t="str">
        <f t="shared" ca="1" si="36"/>
        <v>DENTRO DO PRAZO</v>
      </c>
      <c r="M176" s="75" t="str">
        <f t="shared" si="37"/>
        <v/>
      </c>
      <c r="N176" s="76">
        <v>44716</v>
      </c>
      <c r="O176" s="73">
        <f t="shared" ca="1" si="31"/>
        <v>44533</v>
      </c>
      <c r="P176" s="45" t="str">
        <f t="shared" ca="1" si="32"/>
        <v>DENTRO DO PRAZO</v>
      </c>
      <c r="Q176" s="109" t="s">
        <v>24</v>
      </c>
      <c r="R176" s="110" t="s">
        <v>25</v>
      </c>
      <c r="S176" s="46" t="str">
        <f t="shared" ca="1" si="40"/>
        <v>DENTRO DO PRAZO</v>
      </c>
      <c r="T176" s="46" t="s">
        <v>29</v>
      </c>
      <c r="U176" s="47"/>
      <c r="V176" s="2"/>
    </row>
    <row r="177" spans="1:22" s="1" customFormat="1" ht="38.25" customHeight="1" x14ac:dyDescent="0.3">
      <c r="A177" s="20" t="s">
        <v>525</v>
      </c>
      <c r="B177" s="9" t="s">
        <v>558</v>
      </c>
      <c r="C177" s="22" t="s">
        <v>559</v>
      </c>
      <c r="D177" s="144" t="s">
        <v>22</v>
      </c>
      <c r="E177" s="29"/>
      <c r="F177" s="9"/>
      <c r="G177" s="9" t="s">
        <v>6</v>
      </c>
      <c r="H177" s="44" t="s">
        <v>560</v>
      </c>
      <c r="I177" s="72">
        <v>43986</v>
      </c>
      <c r="J177" s="73">
        <f t="shared" si="34"/>
        <v>44624</v>
      </c>
      <c r="K177" s="73">
        <f t="shared" ca="1" si="35"/>
        <v>44533</v>
      </c>
      <c r="L177" s="74" t="str">
        <f t="shared" ca="1" si="36"/>
        <v>DENTRO DO PRAZO</v>
      </c>
      <c r="M177" s="75" t="str">
        <f t="shared" si="37"/>
        <v/>
      </c>
      <c r="N177" s="76">
        <v>44716</v>
      </c>
      <c r="O177" s="73">
        <f t="shared" ca="1" si="31"/>
        <v>44533</v>
      </c>
      <c r="P177" s="45" t="str">
        <f t="shared" ca="1" si="32"/>
        <v>DENTRO DO PRAZO</v>
      </c>
      <c r="Q177" s="109" t="s">
        <v>24</v>
      </c>
      <c r="R177" s="110" t="s">
        <v>25</v>
      </c>
      <c r="S177" s="46" t="str">
        <f t="shared" ca="1" si="40"/>
        <v>DENTRO DO PRAZO</v>
      </c>
      <c r="T177" s="46" t="s">
        <v>29</v>
      </c>
      <c r="U177" s="47"/>
      <c r="V177" s="2"/>
    </row>
    <row r="178" spans="1:22" s="1" customFormat="1" ht="38.25" customHeight="1" x14ac:dyDescent="0.3">
      <c r="A178" s="20" t="s">
        <v>525</v>
      </c>
      <c r="B178" s="9" t="s">
        <v>561</v>
      </c>
      <c r="C178" s="22" t="s">
        <v>562</v>
      </c>
      <c r="D178" s="144" t="s">
        <v>22</v>
      </c>
      <c r="E178" s="29"/>
      <c r="F178" s="9"/>
      <c r="G178" s="9" t="s">
        <v>6</v>
      </c>
      <c r="H178" s="44" t="s">
        <v>563</v>
      </c>
      <c r="I178" s="72">
        <v>43994</v>
      </c>
      <c r="J178" s="73">
        <f t="shared" si="34"/>
        <v>44632</v>
      </c>
      <c r="K178" s="73">
        <f t="shared" ca="1" si="35"/>
        <v>44533</v>
      </c>
      <c r="L178" s="74" t="str">
        <f t="shared" ca="1" si="36"/>
        <v>DENTRO DO PRAZO</v>
      </c>
      <c r="M178" s="75" t="str">
        <f t="shared" si="37"/>
        <v/>
      </c>
      <c r="N178" s="76">
        <v>44724</v>
      </c>
      <c r="O178" s="73">
        <f t="shared" ca="1" si="31"/>
        <v>44533</v>
      </c>
      <c r="P178" s="45" t="str">
        <f t="shared" ca="1" si="32"/>
        <v>DENTRO DO PRAZO</v>
      </c>
      <c r="Q178" s="109" t="s">
        <v>24</v>
      </c>
      <c r="R178" s="110" t="s">
        <v>25</v>
      </c>
      <c r="S178" s="46" t="str">
        <f t="shared" ca="1" si="40"/>
        <v>DENTRO DO PRAZO</v>
      </c>
      <c r="T178" s="46" t="str">
        <f ca="1">IF(S178="",M178,S178)</f>
        <v>DENTRO DO PRAZO</v>
      </c>
      <c r="U178" s="47"/>
      <c r="V178" s="2"/>
    </row>
    <row r="179" spans="1:22" s="1" customFormat="1" ht="38.25" customHeight="1" x14ac:dyDescent="0.3">
      <c r="A179" s="20" t="s">
        <v>525</v>
      </c>
      <c r="B179" s="9" t="s">
        <v>564</v>
      </c>
      <c r="C179" s="22" t="s">
        <v>565</v>
      </c>
      <c r="D179" s="144" t="s">
        <v>22</v>
      </c>
      <c r="E179" s="29"/>
      <c r="F179" s="9"/>
      <c r="G179" s="9" t="s">
        <v>6</v>
      </c>
      <c r="H179" s="44" t="s">
        <v>566</v>
      </c>
      <c r="I179" s="72">
        <v>43994</v>
      </c>
      <c r="J179" s="73">
        <f t="shared" si="34"/>
        <v>44632</v>
      </c>
      <c r="K179" s="73">
        <f t="shared" ca="1" si="35"/>
        <v>44533</v>
      </c>
      <c r="L179" s="74" t="str">
        <f t="shared" ca="1" si="36"/>
        <v>DENTRO DO PRAZO</v>
      </c>
      <c r="M179" s="75" t="str">
        <f t="shared" si="37"/>
        <v/>
      </c>
      <c r="N179" s="76">
        <v>44724</v>
      </c>
      <c r="O179" s="73">
        <f t="shared" ca="1" si="31"/>
        <v>44533</v>
      </c>
      <c r="P179" s="45" t="str">
        <f t="shared" ca="1" si="32"/>
        <v>DENTRO DO PRAZO</v>
      </c>
      <c r="Q179" s="109" t="s">
        <v>24</v>
      </c>
      <c r="R179" s="110" t="s">
        <v>25</v>
      </c>
      <c r="S179" s="46" t="str">
        <f t="shared" ca="1" si="40"/>
        <v>DENTRO DO PRAZO</v>
      </c>
      <c r="T179" s="46" t="s">
        <v>29</v>
      </c>
      <c r="U179" s="47"/>
      <c r="V179" s="2"/>
    </row>
    <row r="180" spans="1:22" s="1" customFormat="1" ht="38.25" customHeight="1" x14ac:dyDescent="0.3">
      <c r="A180" s="20" t="s">
        <v>525</v>
      </c>
      <c r="B180" s="9" t="s">
        <v>567</v>
      </c>
      <c r="C180" s="22" t="s">
        <v>568</v>
      </c>
      <c r="D180" s="144" t="s">
        <v>22</v>
      </c>
      <c r="E180" s="29"/>
      <c r="F180" s="9"/>
      <c r="G180" s="9" t="s">
        <v>6</v>
      </c>
      <c r="H180" s="52" t="s">
        <v>569</v>
      </c>
      <c r="I180" s="72">
        <v>43986</v>
      </c>
      <c r="J180" s="73">
        <f t="shared" si="34"/>
        <v>44624</v>
      </c>
      <c r="K180" s="73">
        <f t="shared" ca="1" si="35"/>
        <v>44533</v>
      </c>
      <c r="L180" s="74" t="str">
        <f t="shared" ca="1" si="36"/>
        <v>DENTRO DO PRAZO</v>
      </c>
      <c r="M180" s="75" t="str">
        <f t="shared" si="37"/>
        <v/>
      </c>
      <c r="N180" s="76">
        <v>44716</v>
      </c>
      <c r="O180" s="73">
        <f t="shared" ca="1" si="31"/>
        <v>44533</v>
      </c>
      <c r="P180" s="45" t="str">
        <f t="shared" ca="1" si="32"/>
        <v>DENTRO DO PRAZO</v>
      </c>
      <c r="Q180" s="109" t="s">
        <v>24</v>
      </c>
      <c r="R180" s="110" t="s">
        <v>25</v>
      </c>
      <c r="S180" s="46" t="str">
        <f t="shared" ca="1" si="40"/>
        <v>DENTRO DO PRAZO</v>
      </c>
      <c r="T180" s="46" t="s">
        <v>29</v>
      </c>
      <c r="U180" s="47"/>
      <c r="V180" s="2"/>
    </row>
    <row r="181" spans="1:22" s="1" customFormat="1" ht="38.25" customHeight="1" x14ac:dyDescent="0.3">
      <c r="A181" s="20" t="s">
        <v>525</v>
      </c>
      <c r="B181" s="31" t="s">
        <v>570</v>
      </c>
      <c r="C181" s="22" t="s">
        <v>571</v>
      </c>
      <c r="D181" s="144" t="s">
        <v>22</v>
      </c>
      <c r="E181" s="29"/>
      <c r="F181" s="9"/>
      <c r="G181" s="9" t="s">
        <v>6</v>
      </c>
      <c r="H181" s="44" t="s">
        <v>572</v>
      </c>
      <c r="I181" s="72">
        <v>43994</v>
      </c>
      <c r="J181" s="73">
        <f t="shared" si="34"/>
        <v>44632</v>
      </c>
      <c r="K181" s="73">
        <f t="shared" ca="1" si="35"/>
        <v>44533</v>
      </c>
      <c r="L181" s="74" t="str">
        <f t="shared" ca="1" si="36"/>
        <v>DENTRO DO PRAZO</v>
      </c>
      <c r="M181" s="75" t="str">
        <f t="shared" si="37"/>
        <v/>
      </c>
      <c r="N181" s="76">
        <v>44724</v>
      </c>
      <c r="O181" s="73">
        <f t="shared" ca="1" si="31"/>
        <v>44533</v>
      </c>
      <c r="P181" s="45" t="str">
        <f t="shared" ca="1" si="32"/>
        <v>DENTRO DO PRAZO</v>
      </c>
      <c r="Q181" s="109" t="s">
        <v>24</v>
      </c>
      <c r="R181" s="110" t="s">
        <v>25</v>
      </c>
      <c r="S181" s="46" t="str">
        <f t="shared" ca="1" si="40"/>
        <v>DENTRO DO PRAZO</v>
      </c>
      <c r="T181" s="46" t="str">
        <f t="shared" ref="T181:T186" ca="1" si="42">IF(S181="",M181,S181)</f>
        <v>DENTRO DO PRAZO</v>
      </c>
      <c r="U181" s="47"/>
      <c r="V181" s="2"/>
    </row>
    <row r="182" spans="1:22" s="1" customFormat="1" ht="27.6" x14ac:dyDescent="0.3">
      <c r="A182" s="20" t="s">
        <v>525</v>
      </c>
      <c r="B182" s="31" t="s">
        <v>573</v>
      </c>
      <c r="C182" s="22" t="s">
        <v>574</v>
      </c>
      <c r="D182" s="144" t="s">
        <v>22</v>
      </c>
      <c r="E182" s="29"/>
      <c r="F182" s="9"/>
      <c r="G182" s="9" t="s">
        <v>6</v>
      </c>
      <c r="H182" s="52" t="s">
        <v>575</v>
      </c>
      <c r="I182" s="72">
        <v>43994</v>
      </c>
      <c r="J182" s="73">
        <f t="shared" ref="J182:J213" si="43">DATE(YEAR(N182),MONTH(N182)-3,DAY(N182))</f>
        <v>44632</v>
      </c>
      <c r="K182" s="73">
        <f t="shared" ref="K182:K213" ca="1" si="44">TODAY()</f>
        <v>44533</v>
      </c>
      <c r="L182" s="74" t="str">
        <f t="shared" ref="L182:L213" ca="1" si="45">IF(N182&lt;K182,"VENCIDO",IF(K182&lt;J182,"DENTRO DO PRAZO","ALERTA DE VENCIMENTO"))</f>
        <v>DENTRO DO PRAZO</v>
      </c>
      <c r="M182" s="75" t="str">
        <f t="shared" ref="M182:M213" si="46">IF(G182="POLO CASA","FUNDAÇÃO CASA",IF(G182="FECHADO","FECHADO",""))</f>
        <v/>
      </c>
      <c r="N182" s="76">
        <v>44724</v>
      </c>
      <c r="O182" s="73">
        <f t="shared" ca="1" si="31"/>
        <v>44533</v>
      </c>
      <c r="P182" s="45" t="str">
        <f t="shared" ca="1" si="32"/>
        <v>DENTRO DO PRAZO</v>
      </c>
      <c r="Q182" s="109" t="s">
        <v>24</v>
      </c>
      <c r="R182" s="110" t="s">
        <v>25</v>
      </c>
      <c r="S182" s="46" t="str">
        <f t="shared" ca="1" si="40"/>
        <v>DENTRO DO PRAZO</v>
      </c>
      <c r="T182" s="46" t="str">
        <f t="shared" ca="1" si="42"/>
        <v>DENTRO DO PRAZO</v>
      </c>
      <c r="U182" s="47"/>
      <c r="V182" s="2"/>
    </row>
    <row r="183" spans="1:22" s="1" customFormat="1" ht="27.6" x14ac:dyDescent="0.3">
      <c r="A183" s="20" t="s">
        <v>525</v>
      </c>
      <c r="B183" s="149" t="s">
        <v>576</v>
      </c>
      <c r="C183" s="22" t="s">
        <v>577</v>
      </c>
      <c r="D183" s="144" t="s">
        <v>22</v>
      </c>
      <c r="E183" s="29" t="s">
        <v>578</v>
      </c>
      <c r="F183" s="9" t="s">
        <v>579</v>
      </c>
      <c r="G183" s="9" t="s">
        <v>6</v>
      </c>
      <c r="H183" s="52" t="s">
        <v>580</v>
      </c>
      <c r="I183" s="72">
        <v>43994</v>
      </c>
      <c r="J183" s="73">
        <f t="shared" si="43"/>
        <v>44632</v>
      </c>
      <c r="K183" s="73">
        <f t="shared" ca="1" si="44"/>
        <v>44533</v>
      </c>
      <c r="L183" s="74" t="str">
        <f t="shared" ca="1" si="45"/>
        <v>DENTRO DO PRAZO</v>
      </c>
      <c r="M183" s="75" t="str">
        <f t="shared" si="46"/>
        <v/>
      </c>
      <c r="N183" s="76">
        <v>44724</v>
      </c>
      <c r="O183" s="73">
        <f t="shared" ca="1" si="31"/>
        <v>44533</v>
      </c>
      <c r="P183" s="45" t="str">
        <f t="shared" ca="1" si="32"/>
        <v>DENTRO DO PRAZO</v>
      </c>
      <c r="Q183" s="109" t="s">
        <v>24</v>
      </c>
      <c r="R183" s="110" t="s">
        <v>25</v>
      </c>
      <c r="S183" s="46" t="str">
        <f t="shared" ca="1" si="40"/>
        <v>DENTRO DO PRAZO</v>
      </c>
      <c r="T183" s="46" t="str">
        <f t="shared" ca="1" si="42"/>
        <v>DENTRO DO PRAZO</v>
      </c>
      <c r="U183" s="47"/>
      <c r="V183" s="2"/>
    </row>
    <row r="184" spans="1:22" s="1" customFormat="1" ht="38.25" customHeight="1" x14ac:dyDescent="0.3">
      <c r="A184" s="20" t="s">
        <v>525</v>
      </c>
      <c r="B184" s="31" t="s">
        <v>581</v>
      </c>
      <c r="C184" s="22" t="s">
        <v>582</v>
      </c>
      <c r="D184" s="144" t="s">
        <v>22</v>
      </c>
      <c r="E184" s="29"/>
      <c r="F184" s="9"/>
      <c r="G184" s="9" t="s">
        <v>88</v>
      </c>
      <c r="H184" s="44" t="s">
        <v>583</v>
      </c>
      <c r="I184" s="72">
        <v>43986</v>
      </c>
      <c r="J184" s="73">
        <f t="shared" si="43"/>
        <v>44624</v>
      </c>
      <c r="K184" s="73">
        <f t="shared" ca="1" si="44"/>
        <v>44533</v>
      </c>
      <c r="L184" s="74" t="str">
        <f t="shared" ca="1" si="45"/>
        <v>DENTRO DO PRAZO</v>
      </c>
      <c r="M184" s="75" t="str">
        <f t="shared" si="46"/>
        <v/>
      </c>
      <c r="N184" s="76">
        <v>44716</v>
      </c>
      <c r="O184" s="73">
        <f t="shared" ca="1" si="31"/>
        <v>44533</v>
      </c>
      <c r="P184" s="45" t="str">
        <f t="shared" ca="1" si="32"/>
        <v>DENTRO DO PRAZO</v>
      </c>
      <c r="Q184" s="109" t="s">
        <v>24</v>
      </c>
      <c r="R184" s="110" t="s">
        <v>25</v>
      </c>
      <c r="S184" s="46" t="str">
        <f t="shared" ca="1" si="40"/>
        <v>DENTRO DO PRAZO</v>
      </c>
      <c r="T184" s="46" t="str">
        <f t="shared" ca="1" si="42"/>
        <v>DENTRO DO PRAZO</v>
      </c>
      <c r="U184" s="47"/>
      <c r="V184" s="2"/>
    </row>
    <row r="185" spans="1:22" s="1" customFormat="1" ht="27.6" x14ac:dyDescent="0.3">
      <c r="A185" s="20" t="s">
        <v>525</v>
      </c>
      <c r="B185" s="9"/>
      <c r="C185" s="9"/>
      <c r="D185" s="145"/>
      <c r="E185" s="9"/>
      <c r="F185" s="9"/>
      <c r="G185" s="9" t="s">
        <v>88</v>
      </c>
      <c r="H185" s="52" t="s">
        <v>584</v>
      </c>
      <c r="I185" s="156" t="s">
        <v>933</v>
      </c>
      <c r="J185" s="73" t="e">
        <f t="shared" si="43"/>
        <v>#NUM!</v>
      </c>
      <c r="K185" s="73">
        <f t="shared" ca="1" si="44"/>
        <v>44533</v>
      </c>
      <c r="L185" s="74" t="str">
        <f t="shared" ca="1" si="45"/>
        <v>VENCIDO</v>
      </c>
      <c r="M185" s="75" t="str">
        <f t="shared" si="46"/>
        <v/>
      </c>
      <c r="N185" s="76"/>
      <c r="O185" s="73"/>
      <c r="P185" s="45" t="str">
        <f t="shared" si="32"/>
        <v>DENTRO DO PRAZO</v>
      </c>
      <c r="Q185" s="109" t="s">
        <v>24</v>
      </c>
      <c r="R185" s="110" t="s">
        <v>25</v>
      </c>
      <c r="S185" s="46" t="str">
        <f t="shared" ca="1" si="40"/>
        <v>VENCIDO</v>
      </c>
      <c r="T185" s="46" t="str">
        <f t="shared" ca="1" si="42"/>
        <v>VENCIDO</v>
      </c>
      <c r="U185" s="47"/>
      <c r="V185" s="2"/>
    </row>
    <row r="186" spans="1:22" s="1" customFormat="1" ht="38.25" customHeight="1" x14ac:dyDescent="0.3">
      <c r="A186" s="20" t="s">
        <v>525</v>
      </c>
      <c r="B186" s="31" t="s">
        <v>585</v>
      </c>
      <c r="C186" s="22" t="s">
        <v>586</v>
      </c>
      <c r="D186" s="144" t="s">
        <v>22</v>
      </c>
      <c r="E186" s="29"/>
      <c r="F186" s="9"/>
      <c r="G186" s="9" t="s">
        <v>6</v>
      </c>
      <c r="H186" s="52" t="s">
        <v>587</v>
      </c>
      <c r="I186" s="72">
        <v>43994</v>
      </c>
      <c r="J186" s="73">
        <f t="shared" si="43"/>
        <v>44632</v>
      </c>
      <c r="K186" s="73">
        <f t="shared" ca="1" si="44"/>
        <v>44533</v>
      </c>
      <c r="L186" s="74" t="str">
        <f t="shared" ca="1" si="45"/>
        <v>DENTRO DO PRAZO</v>
      </c>
      <c r="M186" s="75" t="str">
        <f t="shared" si="46"/>
        <v/>
      </c>
      <c r="N186" s="76">
        <v>44724</v>
      </c>
      <c r="O186" s="73">
        <f t="shared" ca="1" si="31"/>
        <v>44533</v>
      </c>
      <c r="P186" s="45" t="str">
        <f t="shared" ca="1" si="32"/>
        <v>DENTRO DO PRAZO</v>
      </c>
      <c r="Q186" s="109" t="s">
        <v>24</v>
      </c>
      <c r="R186" s="110" t="s">
        <v>25</v>
      </c>
      <c r="S186" s="46" t="str">
        <f t="shared" ca="1" si="40"/>
        <v>DENTRO DO PRAZO</v>
      </c>
      <c r="T186" s="46" t="str">
        <f t="shared" ca="1" si="42"/>
        <v>DENTRO DO PRAZO</v>
      </c>
      <c r="U186" s="47"/>
      <c r="V186" s="2"/>
    </row>
    <row r="187" spans="1:22" s="1" customFormat="1" ht="38.25" customHeight="1" x14ac:dyDescent="0.3">
      <c r="A187" s="20" t="s">
        <v>525</v>
      </c>
      <c r="B187" s="31" t="s">
        <v>588</v>
      </c>
      <c r="C187" s="22" t="s">
        <v>589</v>
      </c>
      <c r="D187" s="144" t="s">
        <v>22</v>
      </c>
      <c r="E187" s="29"/>
      <c r="F187" s="9"/>
      <c r="G187" s="9" t="s">
        <v>6</v>
      </c>
      <c r="H187" s="52" t="s">
        <v>590</v>
      </c>
      <c r="I187" s="72">
        <v>43994</v>
      </c>
      <c r="J187" s="73">
        <f t="shared" si="43"/>
        <v>44632</v>
      </c>
      <c r="K187" s="73">
        <f t="shared" ca="1" si="44"/>
        <v>44533</v>
      </c>
      <c r="L187" s="74" t="str">
        <f t="shared" ca="1" si="45"/>
        <v>DENTRO DO PRAZO</v>
      </c>
      <c r="M187" s="75" t="str">
        <f t="shared" si="46"/>
        <v/>
      </c>
      <c r="N187" s="76">
        <v>44724</v>
      </c>
      <c r="O187" s="73">
        <f t="shared" ca="1" si="31"/>
        <v>44533</v>
      </c>
      <c r="P187" s="45" t="str">
        <f t="shared" ca="1" si="32"/>
        <v>DENTRO DO PRAZO</v>
      </c>
      <c r="Q187" s="109" t="s">
        <v>24</v>
      </c>
      <c r="R187" s="110" t="s">
        <v>25</v>
      </c>
      <c r="S187" s="46" t="str">
        <f t="shared" ca="1" si="40"/>
        <v>DENTRO DO PRAZO</v>
      </c>
      <c r="T187" s="46" t="s">
        <v>29</v>
      </c>
      <c r="U187" s="47"/>
      <c r="V187" s="2"/>
    </row>
    <row r="188" spans="1:22" s="1" customFormat="1" ht="38.25" customHeight="1" x14ac:dyDescent="0.3">
      <c r="A188" s="20" t="s">
        <v>525</v>
      </c>
      <c r="B188" s="31" t="s">
        <v>591</v>
      </c>
      <c r="C188" s="22"/>
      <c r="D188" s="144" t="s">
        <v>22</v>
      </c>
      <c r="E188" s="29"/>
      <c r="F188" s="9"/>
      <c r="G188" s="9"/>
      <c r="H188" s="52" t="s">
        <v>592</v>
      </c>
      <c r="I188" s="72">
        <v>44279</v>
      </c>
      <c r="J188" s="73">
        <f t="shared" si="43"/>
        <v>44919</v>
      </c>
      <c r="K188" s="73"/>
      <c r="L188" s="74"/>
      <c r="M188" s="75"/>
      <c r="N188" s="76">
        <v>45009</v>
      </c>
      <c r="O188" s="73">
        <f t="shared" ca="1" si="31"/>
        <v>44533</v>
      </c>
      <c r="P188" s="45" t="str">
        <f t="shared" ca="1" si="32"/>
        <v>DENTRO DO PRAZO</v>
      </c>
      <c r="Q188" s="109" t="s">
        <v>24</v>
      </c>
      <c r="R188" s="110"/>
      <c r="S188" s="46"/>
      <c r="T188" s="46"/>
      <c r="U188" s="47"/>
      <c r="V188" s="2"/>
    </row>
    <row r="189" spans="1:22" s="1" customFormat="1" ht="38.25" customHeight="1" x14ac:dyDescent="0.3">
      <c r="A189" s="20" t="s">
        <v>525</v>
      </c>
      <c r="B189" s="31" t="s">
        <v>593</v>
      </c>
      <c r="C189" s="22" t="s">
        <v>594</v>
      </c>
      <c r="D189" s="144" t="s">
        <v>22</v>
      </c>
      <c r="E189" s="29"/>
      <c r="F189" s="9"/>
      <c r="G189" s="9" t="s">
        <v>6</v>
      </c>
      <c r="H189" s="52" t="s">
        <v>595</v>
      </c>
      <c r="I189" s="72">
        <v>43994</v>
      </c>
      <c r="J189" s="73">
        <f t="shared" si="43"/>
        <v>44632</v>
      </c>
      <c r="K189" s="73">
        <f t="shared" ca="1" si="44"/>
        <v>44533</v>
      </c>
      <c r="L189" s="74" t="str">
        <f t="shared" ca="1" si="45"/>
        <v>DENTRO DO PRAZO</v>
      </c>
      <c r="M189" s="75" t="str">
        <f t="shared" si="46"/>
        <v/>
      </c>
      <c r="N189" s="76">
        <v>44724</v>
      </c>
      <c r="O189" s="73">
        <f t="shared" ref="O189:O194" ca="1" si="47">TODAY()</f>
        <v>44533</v>
      </c>
      <c r="P189" s="45" t="str">
        <f t="shared" ca="1" si="32"/>
        <v>DENTRO DO PRAZO</v>
      </c>
      <c r="Q189" s="109" t="s">
        <v>24</v>
      </c>
      <c r="R189" s="110" t="s">
        <v>25</v>
      </c>
      <c r="S189" s="46" t="str">
        <f t="shared" ref="S189:S220" ca="1" si="48">IF(M189="",L189,M189)</f>
        <v>DENTRO DO PRAZO</v>
      </c>
      <c r="T189" s="46" t="s">
        <v>29</v>
      </c>
      <c r="U189" s="47"/>
      <c r="V189" s="2"/>
    </row>
    <row r="190" spans="1:22" s="1" customFormat="1" ht="27.6" x14ac:dyDescent="0.3">
      <c r="A190" s="20" t="s">
        <v>525</v>
      </c>
      <c r="B190" s="31" t="s">
        <v>596</v>
      </c>
      <c r="C190" s="22" t="s">
        <v>597</v>
      </c>
      <c r="D190" s="144" t="s">
        <v>22</v>
      </c>
      <c r="E190" s="29"/>
      <c r="F190" s="9"/>
      <c r="G190" s="9" t="s">
        <v>6</v>
      </c>
      <c r="H190" s="44" t="s">
        <v>598</v>
      </c>
      <c r="I190" s="72">
        <v>43994</v>
      </c>
      <c r="J190" s="73">
        <f t="shared" si="43"/>
        <v>44632</v>
      </c>
      <c r="K190" s="73">
        <f t="shared" ca="1" si="44"/>
        <v>44533</v>
      </c>
      <c r="L190" s="74" t="str">
        <f t="shared" ca="1" si="45"/>
        <v>DENTRO DO PRAZO</v>
      </c>
      <c r="M190" s="75" t="str">
        <f t="shared" si="46"/>
        <v/>
      </c>
      <c r="N190" s="76">
        <v>44724</v>
      </c>
      <c r="O190" s="73">
        <f t="shared" ca="1" si="47"/>
        <v>44533</v>
      </c>
      <c r="P190" s="45" t="str">
        <f t="shared" ca="1" si="32"/>
        <v>DENTRO DO PRAZO</v>
      </c>
      <c r="Q190" s="109" t="s">
        <v>24</v>
      </c>
      <c r="R190" s="110" t="s">
        <v>25</v>
      </c>
      <c r="S190" s="46" t="str">
        <f t="shared" ca="1" si="48"/>
        <v>DENTRO DO PRAZO</v>
      </c>
      <c r="T190" s="46" t="s">
        <v>29</v>
      </c>
      <c r="U190" s="47"/>
      <c r="V190" s="2"/>
    </row>
    <row r="191" spans="1:22" s="1" customFormat="1" ht="38.25" customHeight="1" x14ac:dyDescent="0.3">
      <c r="A191" s="20" t="s">
        <v>525</v>
      </c>
      <c r="B191" s="31" t="s">
        <v>599</v>
      </c>
      <c r="C191" s="22" t="s">
        <v>600</v>
      </c>
      <c r="D191" s="144" t="s">
        <v>22</v>
      </c>
      <c r="E191" s="29"/>
      <c r="F191" s="9"/>
      <c r="G191" s="9" t="s">
        <v>6</v>
      </c>
      <c r="H191" s="52" t="s">
        <v>601</v>
      </c>
      <c r="I191" s="72">
        <v>43986</v>
      </c>
      <c r="J191" s="73">
        <f t="shared" si="43"/>
        <v>44624</v>
      </c>
      <c r="K191" s="73">
        <f t="shared" ca="1" si="44"/>
        <v>44533</v>
      </c>
      <c r="L191" s="74" t="str">
        <f t="shared" ca="1" si="45"/>
        <v>DENTRO DO PRAZO</v>
      </c>
      <c r="M191" s="75" t="str">
        <f t="shared" si="46"/>
        <v/>
      </c>
      <c r="N191" s="76">
        <v>44716</v>
      </c>
      <c r="O191" s="73">
        <f t="shared" ca="1" si="47"/>
        <v>44533</v>
      </c>
      <c r="P191" s="45" t="str">
        <f t="shared" ca="1" si="32"/>
        <v>DENTRO DO PRAZO</v>
      </c>
      <c r="Q191" s="109" t="s">
        <v>24</v>
      </c>
      <c r="R191" s="110" t="s">
        <v>25</v>
      </c>
      <c r="S191" s="46" t="str">
        <f t="shared" ca="1" si="48"/>
        <v>DENTRO DO PRAZO</v>
      </c>
      <c r="T191" s="46" t="str">
        <f ca="1">IF(S191="",M191,S191)</f>
        <v>DENTRO DO PRAZO</v>
      </c>
      <c r="U191" s="47"/>
      <c r="V191" s="2"/>
    </row>
    <row r="192" spans="1:22" s="1" customFormat="1" ht="38.25" customHeight="1" x14ac:dyDescent="0.3">
      <c r="A192" s="20" t="s">
        <v>525</v>
      </c>
      <c r="B192" s="31" t="s">
        <v>602</v>
      </c>
      <c r="C192" s="22" t="s">
        <v>603</v>
      </c>
      <c r="D192" s="144" t="s">
        <v>22</v>
      </c>
      <c r="E192" s="29"/>
      <c r="F192" s="9"/>
      <c r="G192" s="9" t="s">
        <v>6</v>
      </c>
      <c r="H192" s="52" t="s">
        <v>604</v>
      </c>
      <c r="I192" s="72">
        <v>43994</v>
      </c>
      <c r="J192" s="73">
        <f t="shared" si="43"/>
        <v>44632</v>
      </c>
      <c r="K192" s="73">
        <f t="shared" ca="1" si="44"/>
        <v>44533</v>
      </c>
      <c r="L192" s="74" t="str">
        <f t="shared" ca="1" si="45"/>
        <v>DENTRO DO PRAZO</v>
      </c>
      <c r="M192" s="75" t="str">
        <f t="shared" si="46"/>
        <v/>
      </c>
      <c r="N192" s="76">
        <v>44724</v>
      </c>
      <c r="O192" s="73">
        <f t="shared" ca="1" si="47"/>
        <v>44533</v>
      </c>
      <c r="P192" s="45" t="str">
        <f t="shared" ca="1" si="32"/>
        <v>DENTRO DO PRAZO</v>
      </c>
      <c r="Q192" s="109" t="s">
        <v>24</v>
      </c>
      <c r="R192" s="110" t="s">
        <v>25</v>
      </c>
      <c r="S192" s="46" t="str">
        <f t="shared" ca="1" si="48"/>
        <v>DENTRO DO PRAZO</v>
      </c>
      <c r="T192" s="46" t="str">
        <f ca="1">IF(S192="",M192,S192)</f>
        <v>DENTRO DO PRAZO</v>
      </c>
      <c r="U192" s="47"/>
      <c r="V192" s="2"/>
    </row>
    <row r="193" spans="1:22" s="1" customFormat="1" ht="27.6" x14ac:dyDescent="0.3">
      <c r="A193" s="20" t="s">
        <v>525</v>
      </c>
      <c r="B193" s="31" t="s">
        <v>605</v>
      </c>
      <c r="C193" s="22" t="s">
        <v>606</v>
      </c>
      <c r="D193" s="144" t="s">
        <v>22</v>
      </c>
      <c r="E193" s="29"/>
      <c r="F193" s="9"/>
      <c r="G193" s="9" t="s">
        <v>6</v>
      </c>
      <c r="H193" s="52" t="s">
        <v>607</v>
      </c>
      <c r="I193" s="72">
        <v>43994</v>
      </c>
      <c r="J193" s="73">
        <f t="shared" si="43"/>
        <v>44632</v>
      </c>
      <c r="K193" s="73">
        <f t="shared" ca="1" si="44"/>
        <v>44533</v>
      </c>
      <c r="L193" s="74" t="str">
        <f t="shared" ca="1" si="45"/>
        <v>DENTRO DO PRAZO</v>
      </c>
      <c r="M193" s="75" t="str">
        <f t="shared" si="46"/>
        <v/>
      </c>
      <c r="N193" s="76">
        <v>44724</v>
      </c>
      <c r="O193" s="73">
        <f t="shared" ca="1" si="47"/>
        <v>44533</v>
      </c>
      <c r="P193" s="45" t="str">
        <f t="shared" ca="1" si="32"/>
        <v>DENTRO DO PRAZO</v>
      </c>
      <c r="Q193" s="109" t="s">
        <v>24</v>
      </c>
      <c r="R193" s="110" t="s">
        <v>25</v>
      </c>
      <c r="S193" s="46" t="str">
        <f t="shared" ca="1" si="48"/>
        <v>DENTRO DO PRAZO</v>
      </c>
      <c r="T193" s="46" t="str">
        <f ca="1">IF(S193="",M193,S193)</f>
        <v>DENTRO DO PRAZO</v>
      </c>
      <c r="U193" s="47"/>
      <c r="V193" s="2"/>
    </row>
    <row r="194" spans="1:22" s="1" customFormat="1" ht="27.6" x14ac:dyDescent="0.3">
      <c r="A194" s="20" t="s">
        <v>525</v>
      </c>
      <c r="B194" s="31" t="s">
        <v>608</v>
      </c>
      <c r="C194" s="22" t="s">
        <v>609</v>
      </c>
      <c r="D194" s="144" t="s">
        <v>22</v>
      </c>
      <c r="E194" s="29"/>
      <c r="F194" s="9"/>
      <c r="G194" s="9" t="s">
        <v>6</v>
      </c>
      <c r="H194" s="52" t="s">
        <v>610</v>
      </c>
      <c r="I194" s="72">
        <v>43994</v>
      </c>
      <c r="J194" s="73">
        <f t="shared" si="43"/>
        <v>44632</v>
      </c>
      <c r="K194" s="73">
        <f t="shared" ca="1" si="44"/>
        <v>44533</v>
      </c>
      <c r="L194" s="74" t="str">
        <f t="shared" ca="1" si="45"/>
        <v>DENTRO DO PRAZO</v>
      </c>
      <c r="M194" s="75" t="str">
        <f t="shared" si="46"/>
        <v/>
      </c>
      <c r="N194" s="76">
        <v>44724</v>
      </c>
      <c r="O194" s="73">
        <f t="shared" ca="1" si="47"/>
        <v>44533</v>
      </c>
      <c r="P194" s="45" t="str">
        <f t="shared" ca="1" si="32"/>
        <v>DENTRO DO PRAZO</v>
      </c>
      <c r="Q194" s="109" t="s">
        <v>24</v>
      </c>
      <c r="R194" s="110" t="s">
        <v>25</v>
      </c>
      <c r="S194" s="46" t="str">
        <f t="shared" ca="1" si="48"/>
        <v>DENTRO DO PRAZO</v>
      </c>
      <c r="T194" s="46" t="str">
        <f ca="1">IF(S194="",M194,S194)</f>
        <v>DENTRO DO PRAZO</v>
      </c>
      <c r="U194" s="47"/>
      <c r="V194" s="2"/>
    </row>
    <row r="195" spans="1:22" s="1" customFormat="1" ht="27.6" x14ac:dyDescent="0.3">
      <c r="A195" s="20" t="s">
        <v>525</v>
      </c>
      <c r="B195" s="9" t="s">
        <v>611</v>
      </c>
      <c r="C195" s="28" t="s">
        <v>612</v>
      </c>
      <c r="D195" s="144" t="s">
        <v>22</v>
      </c>
      <c r="E195" s="29"/>
      <c r="F195" s="9"/>
      <c r="G195" s="9" t="s">
        <v>6</v>
      </c>
      <c r="H195" s="52" t="s">
        <v>613</v>
      </c>
      <c r="I195" s="72">
        <v>44211</v>
      </c>
      <c r="J195" s="73">
        <f t="shared" si="43"/>
        <v>44849</v>
      </c>
      <c r="K195" s="73">
        <f t="shared" ca="1" si="44"/>
        <v>44533</v>
      </c>
      <c r="L195" s="74" t="str">
        <f t="shared" ca="1" si="45"/>
        <v>DENTRO DO PRAZO</v>
      </c>
      <c r="M195" s="75" t="str">
        <f t="shared" si="46"/>
        <v/>
      </c>
      <c r="N195" s="76">
        <v>44941</v>
      </c>
      <c r="O195" s="73">
        <f t="shared" ca="1" si="31"/>
        <v>44533</v>
      </c>
      <c r="P195" s="45" t="str">
        <f t="shared" ref="P195:P258" ca="1" si="49">IF(N195&lt;O195,"VENCIDO","DENTRO DO PRAZO")</f>
        <v>DENTRO DO PRAZO</v>
      </c>
      <c r="Q195" s="109" t="s">
        <v>24</v>
      </c>
      <c r="R195" s="110" t="s">
        <v>25</v>
      </c>
      <c r="S195" s="46" t="str">
        <f t="shared" ca="1" si="48"/>
        <v>DENTRO DO PRAZO</v>
      </c>
      <c r="T195" s="46" t="str">
        <f ca="1">IF(S195="",M195,S195)</f>
        <v>DENTRO DO PRAZO</v>
      </c>
      <c r="U195" s="47"/>
      <c r="V195" s="2"/>
    </row>
    <row r="196" spans="1:22" s="1" customFormat="1" ht="38.25" customHeight="1" x14ac:dyDescent="0.3">
      <c r="A196" s="20" t="s">
        <v>525</v>
      </c>
      <c r="B196" s="31" t="s">
        <v>614</v>
      </c>
      <c r="C196" s="22" t="s">
        <v>615</v>
      </c>
      <c r="D196" s="144" t="s">
        <v>22</v>
      </c>
      <c r="E196" s="29"/>
      <c r="F196" s="9"/>
      <c r="G196" s="9" t="s">
        <v>6</v>
      </c>
      <c r="H196" s="52" t="s">
        <v>616</v>
      </c>
      <c r="I196" s="72">
        <v>43986</v>
      </c>
      <c r="J196" s="73">
        <f t="shared" si="43"/>
        <v>44624</v>
      </c>
      <c r="K196" s="73">
        <f t="shared" ca="1" si="44"/>
        <v>44533</v>
      </c>
      <c r="L196" s="74" t="str">
        <f t="shared" ca="1" si="45"/>
        <v>DENTRO DO PRAZO</v>
      </c>
      <c r="M196" s="75" t="str">
        <f t="shared" si="46"/>
        <v/>
      </c>
      <c r="N196" s="76">
        <v>44716</v>
      </c>
      <c r="O196" s="73">
        <f t="shared" ca="1" si="31"/>
        <v>44533</v>
      </c>
      <c r="P196" s="45" t="str">
        <f t="shared" ca="1" si="49"/>
        <v>DENTRO DO PRAZO</v>
      </c>
      <c r="Q196" s="109" t="s">
        <v>24</v>
      </c>
      <c r="R196" s="110" t="s">
        <v>25</v>
      </c>
      <c r="S196" s="46" t="str">
        <f t="shared" ca="1" si="48"/>
        <v>DENTRO DO PRAZO</v>
      </c>
      <c r="T196" s="46" t="s">
        <v>29</v>
      </c>
      <c r="U196" s="47"/>
      <c r="V196" s="2"/>
    </row>
    <row r="197" spans="1:22" s="1" customFormat="1" ht="38.25" customHeight="1" x14ac:dyDescent="0.3">
      <c r="A197" s="20" t="s">
        <v>617</v>
      </c>
      <c r="B197" s="9" t="s">
        <v>618</v>
      </c>
      <c r="C197" s="17" t="s">
        <v>619</v>
      </c>
      <c r="D197" s="144" t="s">
        <v>22</v>
      </c>
      <c r="E197" s="29"/>
      <c r="F197" s="9"/>
      <c r="G197" s="9" t="s">
        <v>6</v>
      </c>
      <c r="H197" s="52" t="s">
        <v>620</v>
      </c>
      <c r="I197" s="77">
        <v>43986</v>
      </c>
      <c r="J197" s="73">
        <f t="shared" si="43"/>
        <v>44624</v>
      </c>
      <c r="K197" s="73">
        <f t="shared" ca="1" si="44"/>
        <v>44533</v>
      </c>
      <c r="L197" s="74" t="str">
        <f t="shared" ca="1" si="45"/>
        <v>DENTRO DO PRAZO</v>
      </c>
      <c r="M197" s="75" t="str">
        <f t="shared" si="46"/>
        <v/>
      </c>
      <c r="N197" s="79">
        <v>44716</v>
      </c>
      <c r="O197" s="73">
        <f t="shared" ref="O197:O203" ca="1" si="50">TODAY()</f>
        <v>44533</v>
      </c>
      <c r="P197" s="45" t="str">
        <f t="shared" ca="1" si="49"/>
        <v>DENTRO DO PRAZO</v>
      </c>
      <c r="Q197" s="109" t="s">
        <v>24</v>
      </c>
      <c r="R197" s="110" t="s">
        <v>25</v>
      </c>
      <c r="S197" s="46" t="str">
        <f t="shared" ca="1" si="48"/>
        <v>DENTRO DO PRAZO</v>
      </c>
      <c r="T197" s="46" t="str">
        <f t="shared" ref="T197:T233" ca="1" si="51">IF(S197="",M197,S197)</f>
        <v>DENTRO DO PRAZO</v>
      </c>
      <c r="U197" s="47"/>
      <c r="V197" s="2"/>
    </row>
    <row r="198" spans="1:22" s="1" customFormat="1" ht="38.25" customHeight="1" x14ac:dyDescent="0.3">
      <c r="A198" s="20" t="s">
        <v>617</v>
      </c>
      <c r="B198" s="9" t="s">
        <v>621</v>
      </c>
      <c r="C198" s="17" t="s">
        <v>622</v>
      </c>
      <c r="D198" s="144" t="s">
        <v>22</v>
      </c>
      <c r="E198" s="29"/>
      <c r="F198" s="9"/>
      <c r="G198" s="9" t="s">
        <v>6</v>
      </c>
      <c r="H198" s="52" t="s">
        <v>623</v>
      </c>
      <c r="I198" s="77">
        <v>43986</v>
      </c>
      <c r="J198" s="73">
        <f t="shared" si="43"/>
        <v>44624</v>
      </c>
      <c r="K198" s="73">
        <f t="shared" ca="1" si="44"/>
        <v>44533</v>
      </c>
      <c r="L198" s="74" t="str">
        <f t="shared" ca="1" si="45"/>
        <v>DENTRO DO PRAZO</v>
      </c>
      <c r="M198" s="75" t="str">
        <f t="shared" si="46"/>
        <v/>
      </c>
      <c r="N198" s="79">
        <v>44716</v>
      </c>
      <c r="O198" s="73">
        <f t="shared" ca="1" si="50"/>
        <v>44533</v>
      </c>
      <c r="P198" s="45" t="str">
        <f t="shared" ca="1" si="49"/>
        <v>DENTRO DO PRAZO</v>
      </c>
      <c r="Q198" s="109" t="s">
        <v>24</v>
      </c>
      <c r="R198" s="110" t="s">
        <v>25</v>
      </c>
      <c r="S198" s="46" t="str">
        <f t="shared" ca="1" si="48"/>
        <v>DENTRO DO PRAZO</v>
      </c>
      <c r="T198" s="46" t="str">
        <f t="shared" ca="1" si="51"/>
        <v>DENTRO DO PRAZO</v>
      </c>
      <c r="U198" s="47"/>
      <c r="V198" s="2"/>
    </row>
    <row r="199" spans="1:22" s="1" customFormat="1" ht="38.25" customHeight="1" x14ac:dyDescent="0.3">
      <c r="A199" s="20" t="s">
        <v>617</v>
      </c>
      <c r="B199" s="9" t="s">
        <v>624</v>
      </c>
      <c r="C199" s="28" t="s">
        <v>625</v>
      </c>
      <c r="D199" s="144" t="s">
        <v>22</v>
      </c>
      <c r="E199" s="29"/>
      <c r="F199" s="9"/>
      <c r="G199" s="9" t="s">
        <v>6</v>
      </c>
      <c r="H199" s="52" t="s">
        <v>626</v>
      </c>
      <c r="I199" s="77">
        <v>43964</v>
      </c>
      <c r="J199" s="73">
        <f t="shared" si="43"/>
        <v>44605</v>
      </c>
      <c r="K199" s="73">
        <f t="shared" ca="1" si="44"/>
        <v>44533</v>
      </c>
      <c r="L199" s="74" t="str">
        <f t="shared" ca="1" si="45"/>
        <v>DENTRO DO PRAZO</v>
      </c>
      <c r="M199" s="75" t="str">
        <f t="shared" si="46"/>
        <v/>
      </c>
      <c r="N199" s="79">
        <v>44694</v>
      </c>
      <c r="O199" s="73">
        <f t="shared" ca="1" si="50"/>
        <v>44533</v>
      </c>
      <c r="P199" s="45" t="str">
        <f t="shared" ca="1" si="49"/>
        <v>DENTRO DO PRAZO</v>
      </c>
      <c r="Q199" s="109" t="s">
        <v>24</v>
      </c>
      <c r="R199" s="110" t="s">
        <v>25</v>
      </c>
      <c r="S199" s="46" t="str">
        <f t="shared" ca="1" si="48"/>
        <v>DENTRO DO PRAZO</v>
      </c>
      <c r="T199" s="46" t="str">
        <f t="shared" ca="1" si="51"/>
        <v>DENTRO DO PRAZO</v>
      </c>
      <c r="U199" s="47"/>
      <c r="V199" s="2"/>
    </row>
    <row r="200" spans="1:22" s="1" customFormat="1" ht="38.25" customHeight="1" x14ac:dyDescent="0.3">
      <c r="A200" s="20" t="s">
        <v>617</v>
      </c>
      <c r="B200" s="9" t="s">
        <v>627</v>
      </c>
      <c r="C200" s="17" t="s">
        <v>628</v>
      </c>
      <c r="D200" s="144" t="s">
        <v>22</v>
      </c>
      <c r="E200" s="29"/>
      <c r="F200" s="9"/>
      <c r="G200" s="9" t="s">
        <v>6</v>
      </c>
      <c r="H200" s="52" t="s">
        <v>629</v>
      </c>
      <c r="I200" s="77">
        <v>43977</v>
      </c>
      <c r="J200" s="73">
        <f t="shared" si="43"/>
        <v>44618</v>
      </c>
      <c r="K200" s="73">
        <f t="shared" ca="1" si="44"/>
        <v>44533</v>
      </c>
      <c r="L200" s="74" t="str">
        <f t="shared" ca="1" si="45"/>
        <v>DENTRO DO PRAZO</v>
      </c>
      <c r="M200" s="75" t="str">
        <f t="shared" si="46"/>
        <v/>
      </c>
      <c r="N200" s="79">
        <v>44707</v>
      </c>
      <c r="O200" s="73">
        <f t="shared" ca="1" si="50"/>
        <v>44533</v>
      </c>
      <c r="P200" s="45" t="str">
        <f t="shared" ca="1" si="49"/>
        <v>DENTRO DO PRAZO</v>
      </c>
      <c r="Q200" s="109" t="s">
        <v>24</v>
      </c>
      <c r="R200" s="110" t="s">
        <v>25</v>
      </c>
      <c r="S200" s="46" t="str">
        <f t="shared" ca="1" si="48"/>
        <v>DENTRO DO PRAZO</v>
      </c>
      <c r="T200" s="46" t="str">
        <f t="shared" ca="1" si="51"/>
        <v>DENTRO DO PRAZO</v>
      </c>
      <c r="U200" s="47"/>
      <c r="V200" s="2"/>
    </row>
    <row r="201" spans="1:22" s="1" customFormat="1" ht="38.25" customHeight="1" x14ac:dyDescent="0.3">
      <c r="A201" s="20" t="s">
        <v>617</v>
      </c>
      <c r="B201" s="9" t="s">
        <v>630</v>
      </c>
      <c r="C201" s="17" t="s">
        <v>631</v>
      </c>
      <c r="D201" s="144" t="s">
        <v>22</v>
      </c>
      <c r="E201" s="29"/>
      <c r="F201" s="9"/>
      <c r="G201" s="9" t="s">
        <v>6</v>
      </c>
      <c r="H201" s="52" t="s">
        <v>632</v>
      </c>
      <c r="I201" s="77">
        <v>43979</v>
      </c>
      <c r="J201" s="73">
        <f t="shared" si="43"/>
        <v>44620</v>
      </c>
      <c r="K201" s="73">
        <f t="shared" ca="1" si="44"/>
        <v>44533</v>
      </c>
      <c r="L201" s="74" t="str">
        <f t="shared" ca="1" si="45"/>
        <v>DENTRO DO PRAZO</v>
      </c>
      <c r="M201" s="75" t="str">
        <f t="shared" si="46"/>
        <v/>
      </c>
      <c r="N201" s="79">
        <v>44709</v>
      </c>
      <c r="O201" s="73">
        <f t="shared" ca="1" si="50"/>
        <v>44533</v>
      </c>
      <c r="P201" s="45" t="str">
        <f t="shared" ca="1" si="49"/>
        <v>DENTRO DO PRAZO</v>
      </c>
      <c r="Q201" s="109" t="s">
        <v>24</v>
      </c>
      <c r="R201" s="110" t="s">
        <v>25</v>
      </c>
      <c r="S201" s="46" t="str">
        <f t="shared" ca="1" si="48"/>
        <v>DENTRO DO PRAZO</v>
      </c>
      <c r="T201" s="46" t="str">
        <f t="shared" ca="1" si="51"/>
        <v>DENTRO DO PRAZO</v>
      </c>
      <c r="U201" s="47"/>
      <c r="V201" s="2"/>
    </row>
    <row r="202" spans="1:22" s="1" customFormat="1" ht="38.25" customHeight="1" x14ac:dyDescent="0.3">
      <c r="A202" s="20" t="s">
        <v>617</v>
      </c>
      <c r="B202" s="9" t="s">
        <v>633</v>
      </c>
      <c r="C202" s="17" t="s">
        <v>634</v>
      </c>
      <c r="D202" s="144" t="s">
        <v>22</v>
      </c>
      <c r="E202" s="29"/>
      <c r="F202" s="9"/>
      <c r="G202" s="9" t="s">
        <v>6</v>
      </c>
      <c r="H202" s="52" t="s">
        <v>635</v>
      </c>
      <c r="I202" s="77">
        <v>43966</v>
      </c>
      <c r="J202" s="73">
        <f t="shared" si="43"/>
        <v>44607</v>
      </c>
      <c r="K202" s="73">
        <f t="shared" ca="1" si="44"/>
        <v>44533</v>
      </c>
      <c r="L202" s="74" t="str">
        <f t="shared" ca="1" si="45"/>
        <v>DENTRO DO PRAZO</v>
      </c>
      <c r="M202" s="75" t="str">
        <f t="shared" si="46"/>
        <v/>
      </c>
      <c r="N202" s="79">
        <v>44696</v>
      </c>
      <c r="O202" s="73">
        <f t="shared" ca="1" si="50"/>
        <v>44533</v>
      </c>
      <c r="P202" s="45" t="str">
        <f t="shared" ca="1" si="49"/>
        <v>DENTRO DO PRAZO</v>
      </c>
      <c r="Q202" s="109" t="s">
        <v>24</v>
      </c>
      <c r="R202" s="110" t="s">
        <v>25</v>
      </c>
      <c r="S202" s="46" t="str">
        <f t="shared" ca="1" si="48"/>
        <v>DENTRO DO PRAZO</v>
      </c>
      <c r="T202" s="46" t="str">
        <f t="shared" ca="1" si="51"/>
        <v>DENTRO DO PRAZO</v>
      </c>
      <c r="U202" s="47"/>
      <c r="V202" s="2"/>
    </row>
    <row r="203" spans="1:22" s="1" customFormat="1" ht="38.25" customHeight="1" x14ac:dyDescent="0.3">
      <c r="A203" s="20" t="s">
        <v>617</v>
      </c>
      <c r="B203" s="9" t="s">
        <v>636</v>
      </c>
      <c r="C203" s="28" t="s">
        <v>637</v>
      </c>
      <c r="D203" s="144" t="s">
        <v>22</v>
      </c>
      <c r="E203" s="29"/>
      <c r="F203" s="9"/>
      <c r="G203" s="9" t="s">
        <v>6</v>
      </c>
      <c r="H203" s="52" t="s">
        <v>638</v>
      </c>
      <c r="I203" s="77">
        <v>43986</v>
      </c>
      <c r="J203" s="73">
        <f t="shared" si="43"/>
        <v>44624</v>
      </c>
      <c r="K203" s="73">
        <f t="shared" ca="1" si="44"/>
        <v>44533</v>
      </c>
      <c r="L203" s="74" t="str">
        <f t="shared" ca="1" si="45"/>
        <v>DENTRO DO PRAZO</v>
      </c>
      <c r="M203" s="75" t="str">
        <f t="shared" si="46"/>
        <v/>
      </c>
      <c r="N203" s="79">
        <v>44716</v>
      </c>
      <c r="O203" s="73">
        <f t="shared" ca="1" si="50"/>
        <v>44533</v>
      </c>
      <c r="P203" s="45" t="str">
        <f t="shared" ca="1" si="49"/>
        <v>DENTRO DO PRAZO</v>
      </c>
      <c r="Q203" s="109" t="s">
        <v>24</v>
      </c>
      <c r="R203" s="110" t="s">
        <v>25</v>
      </c>
      <c r="S203" s="46" t="str">
        <f t="shared" ca="1" si="48"/>
        <v>DENTRO DO PRAZO</v>
      </c>
      <c r="T203" s="46" t="str">
        <f t="shared" ca="1" si="51"/>
        <v>DENTRO DO PRAZO</v>
      </c>
      <c r="U203" s="47"/>
      <c r="V203" s="2"/>
    </row>
    <row r="204" spans="1:22" s="1" customFormat="1" ht="27.6" x14ac:dyDescent="0.3">
      <c r="A204" s="20" t="s">
        <v>617</v>
      </c>
      <c r="B204" s="9" t="s">
        <v>639</v>
      </c>
      <c r="C204" s="28" t="s">
        <v>640</v>
      </c>
      <c r="D204" s="144" t="s">
        <v>22</v>
      </c>
      <c r="E204" s="29"/>
      <c r="F204" s="9"/>
      <c r="G204" s="9" t="s">
        <v>6</v>
      </c>
      <c r="H204" s="52" t="s">
        <v>641</v>
      </c>
      <c r="I204" s="77">
        <v>43986</v>
      </c>
      <c r="J204" s="73">
        <f t="shared" si="43"/>
        <v>44624</v>
      </c>
      <c r="K204" s="73">
        <f t="shared" ca="1" si="44"/>
        <v>44533</v>
      </c>
      <c r="L204" s="74" t="str">
        <f t="shared" ca="1" si="45"/>
        <v>DENTRO DO PRAZO</v>
      </c>
      <c r="M204" s="75" t="str">
        <f t="shared" si="46"/>
        <v/>
      </c>
      <c r="N204" s="79">
        <v>44716</v>
      </c>
      <c r="O204" s="73">
        <f t="shared" ref="O204:O260" ca="1" si="52">TODAY()</f>
        <v>44533</v>
      </c>
      <c r="P204" s="45" t="str">
        <f t="shared" ca="1" si="49"/>
        <v>DENTRO DO PRAZO</v>
      </c>
      <c r="Q204" s="109" t="s">
        <v>24</v>
      </c>
      <c r="R204" s="110" t="s">
        <v>25</v>
      </c>
      <c r="S204" s="46" t="str">
        <f t="shared" ca="1" si="48"/>
        <v>DENTRO DO PRAZO</v>
      </c>
      <c r="T204" s="46" t="str">
        <f t="shared" ca="1" si="51"/>
        <v>DENTRO DO PRAZO</v>
      </c>
      <c r="U204" s="47"/>
      <c r="V204" s="2"/>
    </row>
    <row r="205" spans="1:22" s="1" customFormat="1" ht="38.25" customHeight="1" x14ac:dyDescent="0.3">
      <c r="A205" s="20" t="s">
        <v>617</v>
      </c>
      <c r="B205" s="9" t="s">
        <v>642</v>
      </c>
      <c r="C205" s="28" t="s">
        <v>643</v>
      </c>
      <c r="D205" s="144" t="s">
        <v>22</v>
      </c>
      <c r="E205" s="29"/>
      <c r="F205" s="9"/>
      <c r="G205" s="9" t="s">
        <v>6</v>
      </c>
      <c r="H205" s="52" t="s">
        <v>644</v>
      </c>
      <c r="I205" s="77">
        <v>43986</v>
      </c>
      <c r="J205" s="73">
        <f t="shared" si="43"/>
        <v>44624</v>
      </c>
      <c r="K205" s="73">
        <f t="shared" ca="1" si="44"/>
        <v>44533</v>
      </c>
      <c r="L205" s="74" t="str">
        <f t="shared" ca="1" si="45"/>
        <v>DENTRO DO PRAZO</v>
      </c>
      <c r="M205" s="75" t="str">
        <f t="shared" si="46"/>
        <v/>
      </c>
      <c r="N205" s="79">
        <v>44716</v>
      </c>
      <c r="O205" s="73">
        <f t="shared" ca="1" si="52"/>
        <v>44533</v>
      </c>
      <c r="P205" s="45" t="str">
        <f t="shared" ca="1" si="49"/>
        <v>DENTRO DO PRAZO</v>
      </c>
      <c r="Q205" s="109" t="s">
        <v>24</v>
      </c>
      <c r="R205" s="110" t="s">
        <v>25</v>
      </c>
      <c r="S205" s="46" t="str">
        <f t="shared" ca="1" si="48"/>
        <v>DENTRO DO PRAZO</v>
      </c>
      <c r="T205" s="46" t="str">
        <f t="shared" ca="1" si="51"/>
        <v>DENTRO DO PRAZO</v>
      </c>
      <c r="U205" s="47"/>
      <c r="V205" s="2"/>
    </row>
    <row r="206" spans="1:22" s="1" customFormat="1" ht="38.25" customHeight="1" x14ac:dyDescent="0.3">
      <c r="A206" s="20" t="s">
        <v>617</v>
      </c>
      <c r="B206" s="9" t="s">
        <v>645</v>
      </c>
      <c r="C206" s="17" t="s">
        <v>646</v>
      </c>
      <c r="D206" s="144" t="s">
        <v>22</v>
      </c>
      <c r="E206" s="29"/>
      <c r="F206" s="9"/>
      <c r="G206" s="9" t="s">
        <v>6</v>
      </c>
      <c r="H206" s="52" t="s">
        <v>647</v>
      </c>
      <c r="I206" s="77">
        <v>43988</v>
      </c>
      <c r="J206" s="73">
        <f t="shared" si="43"/>
        <v>44626</v>
      </c>
      <c r="K206" s="73">
        <f t="shared" ca="1" si="44"/>
        <v>44533</v>
      </c>
      <c r="L206" s="74" t="str">
        <f t="shared" ca="1" si="45"/>
        <v>DENTRO DO PRAZO</v>
      </c>
      <c r="M206" s="75" t="str">
        <f t="shared" si="46"/>
        <v/>
      </c>
      <c r="N206" s="79">
        <v>44718</v>
      </c>
      <c r="O206" s="73">
        <f t="shared" ca="1" si="52"/>
        <v>44533</v>
      </c>
      <c r="P206" s="45" t="str">
        <f t="shared" ca="1" si="49"/>
        <v>DENTRO DO PRAZO</v>
      </c>
      <c r="Q206" s="109" t="s">
        <v>24</v>
      </c>
      <c r="R206" s="110" t="s">
        <v>25</v>
      </c>
      <c r="S206" s="46" t="str">
        <f t="shared" ca="1" si="48"/>
        <v>DENTRO DO PRAZO</v>
      </c>
      <c r="T206" s="46" t="str">
        <f t="shared" ca="1" si="51"/>
        <v>DENTRO DO PRAZO</v>
      </c>
      <c r="U206" s="47"/>
      <c r="V206" s="2"/>
    </row>
    <row r="207" spans="1:22" s="1" customFormat="1" ht="38.25" customHeight="1" x14ac:dyDescent="0.3">
      <c r="A207" s="20" t="s">
        <v>617</v>
      </c>
      <c r="B207" s="9" t="s">
        <v>648</v>
      </c>
      <c r="C207" s="17" t="s">
        <v>649</v>
      </c>
      <c r="D207" s="144" t="s">
        <v>22</v>
      </c>
      <c r="E207" s="29"/>
      <c r="F207" s="9"/>
      <c r="G207" s="9" t="s">
        <v>6</v>
      </c>
      <c r="H207" s="52" t="s">
        <v>650</v>
      </c>
      <c r="I207" s="77">
        <v>43977</v>
      </c>
      <c r="J207" s="73">
        <f t="shared" si="43"/>
        <v>44618</v>
      </c>
      <c r="K207" s="73">
        <f t="shared" ca="1" si="44"/>
        <v>44533</v>
      </c>
      <c r="L207" s="74" t="str">
        <f t="shared" ca="1" si="45"/>
        <v>DENTRO DO PRAZO</v>
      </c>
      <c r="M207" s="75" t="str">
        <f t="shared" si="46"/>
        <v/>
      </c>
      <c r="N207" s="79">
        <v>44707</v>
      </c>
      <c r="O207" s="73">
        <f t="shared" ca="1" si="52"/>
        <v>44533</v>
      </c>
      <c r="P207" s="45" t="str">
        <f t="shared" ca="1" si="49"/>
        <v>DENTRO DO PRAZO</v>
      </c>
      <c r="Q207" s="109" t="s">
        <v>24</v>
      </c>
      <c r="R207" s="110" t="s">
        <v>25</v>
      </c>
      <c r="S207" s="46" t="str">
        <f t="shared" ca="1" si="48"/>
        <v>DENTRO DO PRAZO</v>
      </c>
      <c r="T207" s="46" t="str">
        <f t="shared" ca="1" si="51"/>
        <v>DENTRO DO PRAZO</v>
      </c>
      <c r="U207" s="47"/>
      <c r="V207" s="2"/>
    </row>
    <row r="208" spans="1:22" s="1" customFormat="1" ht="38.25" customHeight="1" x14ac:dyDescent="0.3">
      <c r="A208" s="20" t="s">
        <v>617</v>
      </c>
      <c r="B208" s="9" t="s">
        <v>651</v>
      </c>
      <c r="C208" s="17" t="s">
        <v>652</v>
      </c>
      <c r="D208" s="144" t="s">
        <v>22</v>
      </c>
      <c r="E208" s="29"/>
      <c r="F208" s="9"/>
      <c r="G208" s="9" t="s">
        <v>6</v>
      </c>
      <c r="H208" s="52" t="s">
        <v>653</v>
      </c>
      <c r="I208" s="77">
        <v>43977</v>
      </c>
      <c r="J208" s="73">
        <f t="shared" si="43"/>
        <v>44618</v>
      </c>
      <c r="K208" s="73">
        <f t="shared" ca="1" si="44"/>
        <v>44533</v>
      </c>
      <c r="L208" s="74" t="str">
        <f t="shared" ca="1" si="45"/>
        <v>DENTRO DO PRAZO</v>
      </c>
      <c r="M208" s="75" t="str">
        <f t="shared" si="46"/>
        <v/>
      </c>
      <c r="N208" s="79">
        <v>44707</v>
      </c>
      <c r="O208" s="73">
        <f t="shared" ca="1" si="52"/>
        <v>44533</v>
      </c>
      <c r="P208" s="45" t="str">
        <f t="shared" ca="1" si="49"/>
        <v>DENTRO DO PRAZO</v>
      </c>
      <c r="Q208" s="109" t="s">
        <v>24</v>
      </c>
      <c r="R208" s="110" t="s">
        <v>25</v>
      </c>
      <c r="S208" s="46" t="str">
        <f t="shared" ca="1" si="48"/>
        <v>DENTRO DO PRAZO</v>
      </c>
      <c r="T208" s="46" t="str">
        <f t="shared" ca="1" si="51"/>
        <v>DENTRO DO PRAZO</v>
      </c>
      <c r="U208" s="47"/>
      <c r="V208" s="2"/>
    </row>
    <row r="209" spans="1:22" s="1" customFormat="1" ht="38.25" customHeight="1" x14ac:dyDescent="0.3">
      <c r="A209" s="20" t="s">
        <v>617</v>
      </c>
      <c r="B209" s="9" t="s">
        <v>654</v>
      </c>
      <c r="C209" s="28" t="s">
        <v>655</v>
      </c>
      <c r="D209" s="144" t="s">
        <v>22</v>
      </c>
      <c r="E209" s="29"/>
      <c r="F209" s="9"/>
      <c r="G209" s="9" t="s">
        <v>6</v>
      </c>
      <c r="H209" s="52" t="s">
        <v>656</v>
      </c>
      <c r="I209" s="77">
        <v>43994</v>
      </c>
      <c r="J209" s="73">
        <f t="shared" si="43"/>
        <v>44632</v>
      </c>
      <c r="K209" s="73">
        <f t="shared" ca="1" si="44"/>
        <v>44533</v>
      </c>
      <c r="L209" s="74" t="str">
        <f t="shared" ca="1" si="45"/>
        <v>DENTRO DO PRAZO</v>
      </c>
      <c r="M209" s="75" t="str">
        <f t="shared" si="46"/>
        <v/>
      </c>
      <c r="N209" s="79">
        <v>44724</v>
      </c>
      <c r="O209" s="73">
        <f t="shared" ca="1" si="52"/>
        <v>44533</v>
      </c>
      <c r="P209" s="45" t="str">
        <f t="shared" ca="1" si="49"/>
        <v>DENTRO DO PRAZO</v>
      </c>
      <c r="Q209" s="109" t="s">
        <v>24</v>
      </c>
      <c r="R209" s="110" t="s">
        <v>25</v>
      </c>
      <c r="S209" s="46" t="str">
        <f t="shared" ca="1" si="48"/>
        <v>DENTRO DO PRAZO</v>
      </c>
      <c r="T209" s="46" t="str">
        <f t="shared" ca="1" si="51"/>
        <v>DENTRO DO PRAZO</v>
      </c>
      <c r="U209" s="47"/>
      <c r="V209" s="2"/>
    </row>
    <row r="210" spans="1:22" s="1" customFormat="1" ht="38.25" customHeight="1" x14ac:dyDescent="0.3">
      <c r="A210" s="20" t="s">
        <v>617</v>
      </c>
      <c r="B210" s="9" t="s">
        <v>657</v>
      </c>
      <c r="C210" s="28" t="s">
        <v>658</v>
      </c>
      <c r="D210" s="144" t="s">
        <v>22</v>
      </c>
      <c r="E210" s="29"/>
      <c r="F210" s="9"/>
      <c r="G210" s="9" t="s">
        <v>6</v>
      </c>
      <c r="H210" s="52" t="s">
        <v>659</v>
      </c>
      <c r="I210" s="77">
        <v>43977</v>
      </c>
      <c r="J210" s="73">
        <f t="shared" si="43"/>
        <v>44618</v>
      </c>
      <c r="K210" s="73">
        <f t="shared" ca="1" si="44"/>
        <v>44533</v>
      </c>
      <c r="L210" s="74" t="str">
        <f t="shared" ca="1" si="45"/>
        <v>DENTRO DO PRAZO</v>
      </c>
      <c r="M210" s="75" t="str">
        <f t="shared" si="46"/>
        <v/>
      </c>
      <c r="N210" s="79">
        <v>44707</v>
      </c>
      <c r="O210" s="73">
        <f t="shared" ca="1" si="52"/>
        <v>44533</v>
      </c>
      <c r="P210" s="45" t="str">
        <f t="shared" ca="1" si="49"/>
        <v>DENTRO DO PRAZO</v>
      </c>
      <c r="Q210" s="109" t="s">
        <v>24</v>
      </c>
      <c r="R210" s="110" t="s">
        <v>25</v>
      </c>
      <c r="S210" s="46" t="str">
        <f t="shared" ca="1" si="48"/>
        <v>DENTRO DO PRAZO</v>
      </c>
      <c r="T210" s="46" t="str">
        <f t="shared" ca="1" si="51"/>
        <v>DENTRO DO PRAZO</v>
      </c>
      <c r="U210" s="47"/>
      <c r="V210" s="2"/>
    </row>
    <row r="211" spans="1:22" s="1" customFormat="1" ht="38.25" customHeight="1" x14ac:dyDescent="0.3">
      <c r="A211" s="20" t="s">
        <v>617</v>
      </c>
      <c r="B211" s="9" t="s">
        <v>660</v>
      </c>
      <c r="C211" s="28" t="s">
        <v>661</v>
      </c>
      <c r="D211" s="144" t="s">
        <v>22</v>
      </c>
      <c r="E211" s="29"/>
      <c r="F211" s="9"/>
      <c r="G211" s="9" t="s">
        <v>6</v>
      </c>
      <c r="H211" s="52" t="s">
        <v>662</v>
      </c>
      <c r="I211" s="77">
        <v>43994</v>
      </c>
      <c r="J211" s="73">
        <f t="shared" si="43"/>
        <v>44632</v>
      </c>
      <c r="K211" s="73">
        <f t="shared" ca="1" si="44"/>
        <v>44533</v>
      </c>
      <c r="L211" s="74" t="str">
        <f t="shared" ca="1" si="45"/>
        <v>DENTRO DO PRAZO</v>
      </c>
      <c r="M211" s="75" t="str">
        <f t="shared" si="46"/>
        <v/>
      </c>
      <c r="N211" s="79">
        <v>44724</v>
      </c>
      <c r="O211" s="73">
        <f t="shared" ca="1" si="52"/>
        <v>44533</v>
      </c>
      <c r="P211" s="45" t="str">
        <f t="shared" ca="1" si="49"/>
        <v>DENTRO DO PRAZO</v>
      </c>
      <c r="Q211" s="109" t="s">
        <v>24</v>
      </c>
      <c r="R211" s="110" t="s">
        <v>25</v>
      </c>
      <c r="S211" s="46" t="str">
        <f t="shared" ca="1" si="48"/>
        <v>DENTRO DO PRAZO</v>
      </c>
      <c r="T211" s="46" t="str">
        <f t="shared" ca="1" si="51"/>
        <v>DENTRO DO PRAZO</v>
      </c>
      <c r="U211" s="47"/>
      <c r="V211" s="2"/>
    </row>
    <row r="212" spans="1:22" s="1" customFormat="1" ht="38.25" customHeight="1" x14ac:dyDescent="0.3">
      <c r="A212" s="20" t="s">
        <v>617</v>
      </c>
      <c r="B212" s="9" t="s">
        <v>663</v>
      </c>
      <c r="C212" s="28" t="s">
        <v>664</v>
      </c>
      <c r="D212" s="144" t="s">
        <v>22</v>
      </c>
      <c r="E212" s="29"/>
      <c r="F212" s="9"/>
      <c r="G212" s="9" t="s">
        <v>6</v>
      </c>
      <c r="H212" s="52" t="s">
        <v>665</v>
      </c>
      <c r="I212" s="77">
        <v>44035</v>
      </c>
      <c r="J212" s="73">
        <f t="shared" si="43"/>
        <v>44674</v>
      </c>
      <c r="K212" s="73">
        <f t="shared" ca="1" si="44"/>
        <v>44533</v>
      </c>
      <c r="L212" s="74" t="str">
        <f t="shared" ca="1" si="45"/>
        <v>DENTRO DO PRAZO</v>
      </c>
      <c r="M212" s="75" t="str">
        <f t="shared" si="46"/>
        <v/>
      </c>
      <c r="N212" s="79">
        <v>44765</v>
      </c>
      <c r="O212" s="73">
        <f t="shared" ca="1" si="52"/>
        <v>44533</v>
      </c>
      <c r="P212" s="45" t="str">
        <f t="shared" ca="1" si="49"/>
        <v>DENTRO DO PRAZO</v>
      </c>
      <c r="Q212" s="109" t="s">
        <v>24</v>
      </c>
      <c r="R212" s="110" t="s">
        <v>25</v>
      </c>
      <c r="S212" s="46" t="str">
        <f t="shared" ca="1" si="48"/>
        <v>DENTRO DO PRAZO</v>
      </c>
      <c r="T212" s="46" t="str">
        <f t="shared" ca="1" si="51"/>
        <v>DENTRO DO PRAZO</v>
      </c>
      <c r="U212" s="47"/>
      <c r="V212" s="2"/>
    </row>
    <row r="213" spans="1:22" s="1" customFormat="1" ht="38.25" customHeight="1" x14ac:dyDescent="0.3">
      <c r="A213" s="20" t="s">
        <v>617</v>
      </c>
      <c r="B213" s="9" t="s">
        <v>666</v>
      </c>
      <c r="C213" s="28" t="s">
        <v>667</v>
      </c>
      <c r="D213" s="144" t="s">
        <v>22</v>
      </c>
      <c r="E213" s="29"/>
      <c r="F213" s="9"/>
      <c r="G213" s="9" t="s">
        <v>6</v>
      </c>
      <c r="H213" s="52" t="s">
        <v>668</v>
      </c>
      <c r="I213" s="77">
        <v>43994</v>
      </c>
      <c r="J213" s="73">
        <f t="shared" si="43"/>
        <v>44632</v>
      </c>
      <c r="K213" s="73">
        <f t="shared" ca="1" si="44"/>
        <v>44533</v>
      </c>
      <c r="L213" s="74" t="str">
        <f t="shared" ca="1" si="45"/>
        <v>DENTRO DO PRAZO</v>
      </c>
      <c r="M213" s="75" t="str">
        <f t="shared" si="46"/>
        <v/>
      </c>
      <c r="N213" s="79">
        <v>44724</v>
      </c>
      <c r="O213" s="73">
        <f t="shared" ca="1" si="52"/>
        <v>44533</v>
      </c>
      <c r="P213" s="45" t="str">
        <f t="shared" ca="1" si="49"/>
        <v>DENTRO DO PRAZO</v>
      </c>
      <c r="Q213" s="109" t="s">
        <v>24</v>
      </c>
      <c r="R213" s="110" t="s">
        <v>25</v>
      </c>
      <c r="S213" s="46" t="str">
        <f t="shared" ca="1" si="48"/>
        <v>DENTRO DO PRAZO</v>
      </c>
      <c r="T213" s="46" t="str">
        <f t="shared" ca="1" si="51"/>
        <v>DENTRO DO PRAZO</v>
      </c>
      <c r="U213" s="47"/>
      <c r="V213" s="2"/>
    </row>
    <row r="214" spans="1:22" s="1" customFormat="1" ht="38.25" customHeight="1" x14ac:dyDescent="0.3">
      <c r="A214" s="20" t="s">
        <v>617</v>
      </c>
      <c r="B214" s="9" t="s">
        <v>669</v>
      </c>
      <c r="C214" s="28" t="s">
        <v>664</v>
      </c>
      <c r="D214" s="144" t="s">
        <v>22</v>
      </c>
      <c r="E214" s="29"/>
      <c r="F214" s="9"/>
      <c r="G214" s="9" t="s">
        <v>6</v>
      </c>
      <c r="H214" s="52" t="s">
        <v>670</v>
      </c>
      <c r="I214" s="77">
        <v>43994</v>
      </c>
      <c r="J214" s="73">
        <f t="shared" ref="J214:J245" si="53">DATE(YEAR(N214),MONTH(N214)-3,DAY(N214))</f>
        <v>44632</v>
      </c>
      <c r="K214" s="73">
        <f t="shared" ref="K214:K245" ca="1" si="54">TODAY()</f>
        <v>44533</v>
      </c>
      <c r="L214" s="74" t="str">
        <f t="shared" ref="L214:L245" ca="1" si="55">IF(N214&lt;K214,"VENCIDO",IF(K214&lt;J214,"DENTRO DO PRAZO","ALERTA DE VENCIMENTO"))</f>
        <v>DENTRO DO PRAZO</v>
      </c>
      <c r="M214" s="75" t="str">
        <f t="shared" ref="M214:M245" si="56">IF(G214="POLO CASA","FUNDAÇÃO CASA",IF(G214="FECHADO","FECHADO",""))</f>
        <v/>
      </c>
      <c r="N214" s="79">
        <v>44724</v>
      </c>
      <c r="O214" s="73">
        <f t="shared" ca="1" si="52"/>
        <v>44533</v>
      </c>
      <c r="P214" s="45" t="str">
        <f t="shared" ca="1" si="49"/>
        <v>DENTRO DO PRAZO</v>
      </c>
      <c r="Q214" s="109" t="s">
        <v>24</v>
      </c>
      <c r="R214" s="110" t="s">
        <v>25</v>
      </c>
      <c r="S214" s="46" t="str">
        <f t="shared" ca="1" si="48"/>
        <v>DENTRO DO PRAZO</v>
      </c>
      <c r="T214" s="46" t="str">
        <f t="shared" ca="1" si="51"/>
        <v>DENTRO DO PRAZO</v>
      </c>
      <c r="U214" s="47"/>
      <c r="V214" s="2"/>
    </row>
    <row r="215" spans="1:22" s="1" customFormat="1" ht="38.25" customHeight="1" x14ac:dyDescent="0.3">
      <c r="A215" s="20" t="s">
        <v>617</v>
      </c>
      <c r="B215" s="9" t="s">
        <v>671</v>
      </c>
      <c r="C215" s="17" t="s">
        <v>672</v>
      </c>
      <c r="D215" s="144" t="s">
        <v>22</v>
      </c>
      <c r="E215" s="29"/>
      <c r="F215" s="9"/>
      <c r="G215" s="9" t="s">
        <v>6</v>
      </c>
      <c r="H215" s="52" t="s">
        <v>673</v>
      </c>
      <c r="I215" s="77">
        <v>43977</v>
      </c>
      <c r="J215" s="73">
        <f t="shared" si="53"/>
        <v>44618</v>
      </c>
      <c r="K215" s="73">
        <f t="shared" ca="1" si="54"/>
        <v>44533</v>
      </c>
      <c r="L215" s="74" t="str">
        <f t="shared" ca="1" si="55"/>
        <v>DENTRO DO PRAZO</v>
      </c>
      <c r="M215" s="75" t="str">
        <f t="shared" si="56"/>
        <v/>
      </c>
      <c r="N215" s="79">
        <v>44707</v>
      </c>
      <c r="O215" s="73">
        <f t="shared" ca="1" si="52"/>
        <v>44533</v>
      </c>
      <c r="P215" s="45" t="str">
        <f t="shared" ca="1" si="49"/>
        <v>DENTRO DO PRAZO</v>
      </c>
      <c r="Q215" s="109" t="s">
        <v>24</v>
      </c>
      <c r="R215" s="110" t="s">
        <v>25</v>
      </c>
      <c r="S215" s="46" t="str">
        <f t="shared" ca="1" si="48"/>
        <v>DENTRO DO PRAZO</v>
      </c>
      <c r="T215" s="46" t="str">
        <f t="shared" ca="1" si="51"/>
        <v>DENTRO DO PRAZO</v>
      </c>
      <c r="U215" s="47"/>
      <c r="V215" s="2"/>
    </row>
    <row r="216" spans="1:22" s="1" customFormat="1" ht="38.25" customHeight="1" x14ac:dyDescent="0.3">
      <c r="A216" s="20" t="s">
        <v>617</v>
      </c>
      <c r="B216" s="9" t="s">
        <v>674</v>
      </c>
      <c r="C216" s="17" t="s">
        <v>675</v>
      </c>
      <c r="D216" s="144" t="s">
        <v>22</v>
      </c>
      <c r="E216" s="29"/>
      <c r="F216" s="9"/>
      <c r="G216" s="9" t="s">
        <v>88</v>
      </c>
      <c r="H216" s="52" t="s">
        <v>676</v>
      </c>
      <c r="I216" s="77">
        <v>43848</v>
      </c>
      <c r="J216" s="73">
        <f t="shared" si="53"/>
        <v>44487</v>
      </c>
      <c r="K216" s="73">
        <f t="shared" ca="1" si="54"/>
        <v>44533</v>
      </c>
      <c r="L216" s="74" t="str">
        <f t="shared" ca="1" si="55"/>
        <v>ALERTA DE VENCIMENTO</v>
      </c>
      <c r="M216" s="75" t="str">
        <f t="shared" si="56"/>
        <v/>
      </c>
      <c r="N216" s="79">
        <v>44579</v>
      </c>
      <c r="O216" s="73">
        <f t="shared" ca="1" si="52"/>
        <v>44533</v>
      </c>
      <c r="P216" s="45" t="str">
        <f t="shared" ca="1" si="49"/>
        <v>DENTRO DO PRAZO</v>
      </c>
      <c r="Q216" s="109" t="s">
        <v>24</v>
      </c>
      <c r="R216" s="110" t="s">
        <v>25</v>
      </c>
      <c r="S216" s="46" t="str">
        <f t="shared" ca="1" si="48"/>
        <v>ALERTA DE VENCIMENTO</v>
      </c>
      <c r="T216" s="46" t="str">
        <f t="shared" ca="1" si="51"/>
        <v>ALERTA DE VENCIMENTO</v>
      </c>
      <c r="U216" s="47"/>
      <c r="V216" s="2"/>
    </row>
    <row r="217" spans="1:22" s="1" customFormat="1" ht="38.25" customHeight="1" x14ac:dyDescent="0.3">
      <c r="A217" s="20" t="s">
        <v>617</v>
      </c>
      <c r="B217" s="9" t="s">
        <v>677</v>
      </c>
      <c r="C217" s="28" t="s">
        <v>678</v>
      </c>
      <c r="D217" s="144" t="s">
        <v>22</v>
      </c>
      <c r="E217" s="29"/>
      <c r="F217" s="9"/>
      <c r="G217" s="9" t="s">
        <v>6</v>
      </c>
      <c r="H217" s="52" t="s">
        <v>679</v>
      </c>
      <c r="I217" s="77">
        <v>43994</v>
      </c>
      <c r="J217" s="73">
        <f t="shared" si="53"/>
        <v>44632</v>
      </c>
      <c r="K217" s="73">
        <f t="shared" ca="1" si="54"/>
        <v>44533</v>
      </c>
      <c r="L217" s="74" t="str">
        <f t="shared" ca="1" si="55"/>
        <v>DENTRO DO PRAZO</v>
      </c>
      <c r="M217" s="75" t="str">
        <f t="shared" si="56"/>
        <v/>
      </c>
      <c r="N217" s="79">
        <v>44724</v>
      </c>
      <c r="O217" s="73">
        <f t="shared" ca="1" si="52"/>
        <v>44533</v>
      </c>
      <c r="P217" s="45" t="str">
        <f t="shared" ca="1" si="49"/>
        <v>DENTRO DO PRAZO</v>
      </c>
      <c r="Q217" s="109" t="s">
        <v>24</v>
      </c>
      <c r="R217" s="110" t="s">
        <v>25</v>
      </c>
      <c r="S217" s="46" t="str">
        <f t="shared" ca="1" si="48"/>
        <v>DENTRO DO PRAZO</v>
      </c>
      <c r="T217" s="46" t="str">
        <f t="shared" ca="1" si="51"/>
        <v>DENTRO DO PRAZO</v>
      </c>
      <c r="U217" s="47"/>
      <c r="V217" s="2"/>
    </row>
    <row r="218" spans="1:22" s="1" customFormat="1" ht="38.25" customHeight="1" x14ac:dyDescent="0.3">
      <c r="A218" s="20" t="s">
        <v>617</v>
      </c>
      <c r="B218" s="9" t="s">
        <v>680</v>
      </c>
      <c r="C218" s="17" t="s">
        <v>681</v>
      </c>
      <c r="D218" s="144" t="s">
        <v>22</v>
      </c>
      <c r="E218" s="29"/>
      <c r="F218" s="9"/>
      <c r="G218" s="9" t="s">
        <v>6</v>
      </c>
      <c r="H218" s="52" t="s">
        <v>682</v>
      </c>
      <c r="I218" s="77">
        <v>43963</v>
      </c>
      <c r="J218" s="73">
        <f t="shared" si="53"/>
        <v>44604</v>
      </c>
      <c r="K218" s="73">
        <f t="shared" ca="1" si="54"/>
        <v>44533</v>
      </c>
      <c r="L218" s="74" t="str">
        <f t="shared" ca="1" si="55"/>
        <v>DENTRO DO PRAZO</v>
      </c>
      <c r="M218" s="75" t="str">
        <f t="shared" si="56"/>
        <v/>
      </c>
      <c r="N218" s="79">
        <v>44693</v>
      </c>
      <c r="O218" s="73">
        <f t="shared" ca="1" si="52"/>
        <v>44533</v>
      </c>
      <c r="P218" s="45" t="str">
        <f t="shared" ca="1" si="49"/>
        <v>DENTRO DO PRAZO</v>
      </c>
      <c r="Q218" s="109" t="s">
        <v>24</v>
      </c>
      <c r="R218" s="110" t="s">
        <v>25</v>
      </c>
      <c r="S218" s="46" t="str">
        <f t="shared" ca="1" si="48"/>
        <v>DENTRO DO PRAZO</v>
      </c>
      <c r="T218" s="46" t="str">
        <f t="shared" ca="1" si="51"/>
        <v>DENTRO DO PRAZO</v>
      </c>
      <c r="U218" s="47"/>
      <c r="V218" s="2"/>
    </row>
    <row r="219" spans="1:22" s="1" customFormat="1" ht="38.25" customHeight="1" x14ac:dyDescent="0.3">
      <c r="A219" s="20" t="s">
        <v>617</v>
      </c>
      <c r="B219" s="9" t="s">
        <v>683</v>
      </c>
      <c r="C219" s="17" t="s">
        <v>684</v>
      </c>
      <c r="D219" s="144" t="s">
        <v>22</v>
      </c>
      <c r="E219" s="29"/>
      <c r="F219" s="9"/>
      <c r="G219" s="9" t="s">
        <v>6</v>
      </c>
      <c r="H219" s="52" t="s">
        <v>685</v>
      </c>
      <c r="I219" s="77">
        <v>43963</v>
      </c>
      <c r="J219" s="73">
        <f t="shared" si="53"/>
        <v>44604</v>
      </c>
      <c r="K219" s="73">
        <f t="shared" ca="1" si="54"/>
        <v>44533</v>
      </c>
      <c r="L219" s="74" t="str">
        <f t="shared" ca="1" si="55"/>
        <v>DENTRO DO PRAZO</v>
      </c>
      <c r="M219" s="75" t="str">
        <f t="shared" si="56"/>
        <v/>
      </c>
      <c r="N219" s="79">
        <v>44693</v>
      </c>
      <c r="O219" s="73">
        <f t="shared" ca="1" si="52"/>
        <v>44533</v>
      </c>
      <c r="P219" s="45" t="str">
        <f t="shared" ca="1" si="49"/>
        <v>DENTRO DO PRAZO</v>
      </c>
      <c r="Q219" s="109" t="s">
        <v>24</v>
      </c>
      <c r="R219" s="110" t="s">
        <v>25</v>
      </c>
      <c r="S219" s="46" t="str">
        <f t="shared" ca="1" si="48"/>
        <v>DENTRO DO PRAZO</v>
      </c>
      <c r="T219" s="46" t="str">
        <f t="shared" ca="1" si="51"/>
        <v>DENTRO DO PRAZO</v>
      </c>
      <c r="U219" s="47"/>
      <c r="V219" s="2"/>
    </row>
    <row r="220" spans="1:22" s="1" customFormat="1" ht="38.25" customHeight="1" x14ac:dyDescent="0.3">
      <c r="A220" s="20" t="s">
        <v>617</v>
      </c>
      <c r="B220" s="9" t="s">
        <v>686</v>
      </c>
      <c r="C220" s="28" t="s">
        <v>687</v>
      </c>
      <c r="D220" s="144" t="s">
        <v>22</v>
      </c>
      <c r="E220" s="29"/>
      <c r="F220" s="9"/>
      <c r="G220" s="9" t="s">
        <v>6</v>
      </c>
      <c r="H220" s="52" t="s">
        <v>688</v>
      </c>
      <c r="I220" s="77">
        <v>44046</v>
      </c>
      <c r="J220" s="73">
        <f t="shared" si="53"/>
        <v>44684</v>
      </c>
      <c r="K220" s="73">
        <f t="shared" ca="1" si="54"/>
        <v>44533</v>
      </c>
      <c r="L220" s="74" t="str">
        <f t="shared" ca="1" si="55"/>
        <v>DENTRO DO PRAZO</v>
      </c>
      <c r="M220" s="75" t="str">
        <f t="shared" si="56"/>
        <v/>
      </c>
      <c r="N220" s="79">
        <v>44776</v>
      </c>
      <c r="O220" s="73">
        <f t="shared" ca="1" si="52"/>
        <v>44533</v>
      </c>
      <c r="P220" s="45" t="str">
        <f t="shared" ca="1" si="49"/>
        <v>DENTRO DO PRAZO</v>
      </c>
      <c r="Q220" s="109" t="s">
        <v>24</v>
      </c>
      <c r="R220" s="110" t="s">
        <v>25</v>
      </c>
      <c r="S220" s="46" t="str">
        <f t="shared" ca="1" si="48"/>
        <v>DENTRO DO PRAZO</v>
      </c>
      <c r="T220" s="46" t="str">
        <f t="shared" ca="1" si="51"/>
        <v>DENTRO DO PRAZO</v>
      </c>
      <c r="U220" s="47"/>
      <c r="V220" s="2"/>
    </row>
    <row r="221" spans="1:22" s="1" customFormat="1" ht="38.25" customHeight="1" x14ac:dyDescent="0.3">
      <c r="A221" s="20" t="s">
        <v>617</v>
      </c>
      <c r="B221" s="9" t="s">
        <v>689</v>
      </c>
      <c r="C221" s="17" t="s">
        <v>690</v>
      </c>
      <c r="D221" s="144" t="s">
        <v>22</v>
      </c>
      <c r="E221" s="29"/>
      <c r="F221" s="9"/>
      <c r="G221" s="9" t="s">
        <v>6</v>
      </c>
      <c r="H221" s="52" t="s">
        <v>691</v>
      </c>
      <c r="I221" s="77">
        <v>43972</v>
      </c>
      <c r="J221" s="73">
        <f t="shared" si="53"/>
        <v>44613</v>
      </c>
      <c r="K221" s="73">
        <f t="shared" ca="1" si="54"/>
        <v>44533</v>
      </c>
      <c r="L221" s="74" t="str">
        <f t="shared" ca="1" si="55"/>
        <v>DENTRO DO PRAZO</v>
      </c>
      <c r="M221" s="75" t="str">
        <f t="shared" si="56"/>
        <v/>
      </c>
      <c r="N221" s="79">
        <v>44702</v>
      </c>
      <c r="O221" s="73">
        <f t="shared" ca="1" si="52"/>
        <v>44533</v>
      </c>
      <c r="P221" s="45" t="str">
        <f t="shared" ca="1" si="49"/>
        <v>DENTRO DO PRAZO</v>
      </c>
      <c r="Q221" s="109" t="s">
        <v>24</v>
      </c>
      <c r="R221" s="110" t="s">
        <v>25</v>
      </c>
      <c r="S221" s="46" t="str">
        <f t="shared" ref="S221:S255" ca="1" si="57">IF(M221="",L221,M221)</f>
        <v>DENTRO DO PRAZO</v>
      </c>
      <c r="T221" s="46" t="str">
        <f t="shared" ca="1" si="51"/>
        <v>DENTRO DO PRAZO</v>
      </c>
      <c r="U221" s="47"/>
      <c r="V221" s="2"/>
    </row>
    <row r="222" spans="1:22" s="1" customFormat="1" ht="38.25" customHeight="1" x14ac:dyDescent="0.3">
      <c r="A222" s="20" t="s">
        <v>617</v>
      </c>
      <c r="B222" s="9" t="s">
        <v>692</v>
      </c>
      <c r="C222" s="17" t="s">
        <v>693</v>
      </c>
      <c r="D222" s="144" t="s">
        <v>22</v>
      </c>
      <c r="E222" s="29"/>
      <c r="F222" s="9"/>
      <c r="G222" s="9" t="s">
        <v>6</v>
      </c>
      <c r="H222" s="52" t="s">
        <v>694</v>
      </c>
      <c r="I222" s="77">
        <v>43966</v>
      </c>
      <c r="J222" s="73">
        <f t="shared" si="53"/>
        <v>44607</v>
      </c>
      <c r="K222" s="73">
        <f t="shared" ca="1" si="54"/>
        <v>44533</v>
      </c>
      <c r="L222" s="74" t="str">
        <f t="shared" ca="1" si="55"/>
        <v>DENTRO DO PRAZO</v>
      </c>
      <c r="M222" s="75" t="str">
        <f t="shared" si="56"/>
        <v/>
      </c>
      <c r="N222" s="79">
        <v>44696</v>
      </c>
      <c r="O222" s="73">
        <f t="shared" ca="1" si="52"/>
        <v>44533</v>
      </c>
      <c r="P222" s="45" t="str">
        <f t="shared" ca="1" si="49"/>
        <v>DENTRO DO PRAZO</v>
      </c>
      <c r="Q222" s="109" t="s">
        <v>24</v>
      </c>
      <c r="R222" s="110" t="s">
        <v>25</v>
      </c>
      <c r="S222" s="46" t="str">
        <f t="shared" ca="1" si="57"/>
        <v>DENTRO DO PRAZO</v>
      </c>
      <c r="T222" s="46" t="str">
        <f t="shared" ca="1" si="51"/>
        <v>DENTRO DO PRAZO</v>
      </c>
      <c r="U222" s="47"/>
      <c r="V222" s="2"/>
    </row>
    <row r="223" spans="1:22" s="1" customFormat="1" ht="38.25" customHeight="1" x14ac:dyDescent="0.3">
      <c r="A223" s="20" t="s">
        <v>617</v>
      </c>
      <c r="B223" s="9" t="s">
        <v>695</v>
      </c>
      <c r="C223" s="28" t="s">
        <v>696</v>
      </c>
      <c r="D223" s="144" t="s">
        <v>22</v>
      </c>
      <c r="E223" s="29"/>
      <c r="F223" s="9"/>
      <c r="G223" s="9" t="s">
        <v>6</v>
      </c>
      <c r="H223" s="52" t="s">
        <v>697</v>
      </c>
      <c r="I223" s="77">
        <v>43986</v>
      </c>
      <c r="J223" s="73">
        <f t="shared" si="53"/>
        <v>44624</v>
      </c>
      <c r="K223" s="73">
        <f t="shared" ca="1" si="54"/>
        <v>44533</v>
      </c>
      <c r="L223" s="74" t="str">
        <f t="shared" ca="1" si="55"/>
        <v>DENTRO DO PRAZO</v>
      </c>
      <c r="M223" s="75" t="str">
        <f t="shared" si="56"/>
        <v/>
      </c>
      <c r="N223" s="79">
        <v>44716</v>
      </c>
      <c r="O223" s="73">
        <f t="shared" ca="1" si="52"/>
        <v>44533</v>
      </c>
      <c r="P223" s="45" t="str">
        <f t="shared" ca="1" si="49"/>
        <v>DENTRO DO PRAZO</v>
      </c>
      <c r="Q223" s="109" t="s">
        <v>24</v>
      </c>
      <c r="R223" s="110" t="s">
        <v>25</v>
      </c>
      <c r="S223" s="46" t="str">
        <f t="shared" ca="1" si="57"/>
        <v>DENTRO DO PRAZO</v>
      </c>
      <c r="T223" s="46" t="str">
        <f t="shared" ca="1" si="51"/>
        <v>DENTRO DO PRAZO</v>
      </c>
      <c r="U223" s="47"/>
      <c r="V223" s="2"/>
    </row>
    <row r="224" spans="1:22" s="1" customFormat="1" ht="38.25" customHeight="1" x14ac:dyDescent="0.3">
      <c r="A224" s="20" t="s">
        <v>698</v>
      </c>
      <c r="B224" s="8" t="s">
        <v>699</v>
      </c>
      <c r="C224" s="32" t="s">
        <v>700</v>
      </c>
      <c r="D224" s="144" t="s">
        <v>22</v>
      </c>
      <c r="E224" s="12"/>
      <c r="F224" s="55"/>
      <c r="G224" s="9" t="s">
        <v>6</v>
      </c>
      <c r="H224" s="52" t="s">
        <v>701</v>
      </c>
      <c r="I224" s="72">
        <v>44231</v>
      </c>
      <c r="J224" s="73">
        <f t="shared" si="53"/>
        <v>44869</v>
      </c>
      <c r="K224" s="73">
        <f t="shared" ca="1" si="54"/>
        <v>44533</v>
      </c>
      <c r="L224" s="74" t="str">
        <f t="shared" ca="1" si="55"/>
        <v>DENTRO DO PRAZO</v>
      </c>
      <c r="M224" s="75" t="str">
        <f t="shared" si="56"/>
        <v/>
      </c>
      <c r="N224" s="76">
        <v>44961</v>
      </c>
      <c r="O224" s="73">
        <f t="shared" ca="1" si="52"/>
        <v>44533</v>
      </c>
      <c r="P224" s="45" t="str">
        <f t="shared" ca="1" si="49"/>
        <v>DENTRO DO PRAZO</v>
      </c>
      <c r="Q224" s="109" t="s">
        <v>24</v>
      </c>
      <c r="R224" s="110" t="s">
        <v>25</v>
      </c>
      <c r="S224" s="46" t="str">
        <f t="shared" ca="1" si="57"/>
        <v>DENTRO DO PRAZO</v>
      </c>
      <c r="T224" s="46" t="str">
        <f t="shared" ca="1" si="51"/>
        <v>DENTRO DO PRAZO</v>
      </c>
      <c r="U224" s="47"/>
      <c r="V224" s="2"/>
    </row>
    <row r="225" spans="1:25" s="1" customFormat="1" ht="38.25" customHeight="1" x14ac:dyDescent="0.3">
      <c r="A225" s="20" t="s">
        <v>698</v>
      </c>
      <c r="B225" s="8" t="s">
        <v>702</v>
      </c>
      <c r="C225" s="33" t="s">
        <v>703</v>
      </c>
      <c r="D225" s="144" t="s">
        <v>22</v>
      </c>
      <c r="E225" s="12"/>
      <c r="F225" s="29"/>
      <c r="G225" s="9" t="s">
        <v>6</v>
      </c>
      <c r="H225" s="52" t="s">
        <v>704</v>
      </c>
      <c r="I225" s="72">
        <v>44231</v>
      </c>
      <c r="J225" s="73">
        <f t="shared" si="53"/>
        <v>44869</v>
      </c>
      <c r="K225" s="73">
        <f t="shared" ca="1" si="54"/>
        <v>44533</v>
      </c>
      <c r="L225" s="74" t="str">
        <f t="shared" ca="1" si="55"/>
        <v>DENTRO DO PRAZO</v>
      </c>
      <c r="M225" s="75" t="str">
        <f t="shared" si="56"/>
        <v/>
      </c>
      <c r="N225" s="76">
        <v>44961</v>
      </c>
      <c r="O225" s="73">
        <f t="shared" ca="1" si="52"/>
        <v>44533</v>
      </c>
      <c r="P225" s="45" t="str">
        <f t="shared" ca="1" si="49"/>
        <v>DENTRO DO PRAZO</v>
      </c>
      <c r="Q225" s="109" t="s">
        <v>24</v>
      </c>
      <c r="R225" s="110" t="s">
        <v>25</v>
      </c>
      <c r="S225" s="46" t="str">
        <f t="shared" ca="1" si="57"/>
        <v>DENTRO DO PRAZO</v>
      </c>
      <c r="T225" s="46" t="str">
        <f t="shared" ca="1" si="51"/>
        <v>DENTRO DO PRAZO</v>
      </c>
      <c r="U225" s="47"/>
      <c r="V225" s="2"/>
    </row>
    <row r="226" spans="1:25" s="1" customFormat="1" ht="38.25" customHeight="1" x14ac:dyDescent="0.3">
      <c r="A226" s="20" t="s">
        <v>698</v>
      </c>
      <c r="B226" s="8" t="s">
        <v>705</v>
      </c>
      <c r="C226" s="33" t="s">
        <v>706</v>
      </c>
      <c r="D226" s="144" t="s">
        <v>22</v>
      </c>
      <c r="E226" s="12"/>
      <c r="F226" s="29"/>
      <c r="G226" s="9" t="s">
        <v>6</v>
      </c>
      <c r="H226" s="52" t="s">
        <v>707</v>
      </c>
      <c r="I226" s="72">
        <v>43881</v>
      </c>
      <c r="J226" s="73">
        <f t="shared" si="53"/>
        <v>44520</v>
      </c>
      <c r="K226" s="73">
        <f t="shared" ca="1" si="54"/>
        <v>44533</v>
      </c>
      <c r="L226" s="74" t="str">
        <f t="shared" ca="1" si="55"/>
        <v>ALERTA DE VENCIMENTO</v>
      </c>
      <c r="M226" s="75" t="str">
        <f t="shared" si="56"/>
        <v/>
      </c>
      <c r="N226" s="76">
        <v>44612</v>
      </c>
      <c r="O226" s="73">
        <f t="shared" ca="1" si="52"/>
        <v>44533</v>
      </c>
      <c r="P226" s="45" t="str">
        <f t="shared" ca="1" si="49"/>
        <v>DENTRO DO PRAZO</v>
      </c>
      <c r="Q226" s="109" t="s">
        <v>24</v>
      </c>
      <c r="R226" s="110" t="s">
        <v>25</v>
      </c>
      <c r="S226" s="46" t="str">
        <f t="shared" ca="1" si="57"/>
        <v>ALERTA DE VENCIMENTO</v>
      </c>
      <c r="T226" s="46" t="str">
        <f t="shared" ca="1" si="51"/>
        <v>ALERTA DE VENCIMENTO</v>
      </c>
      <c r="U226" s="47"/>
      <c r="V226" s="2"/>
    </row>
    <row r="227" spans="1:25" s="1" customFormat="1" ht="38.25" customHeight="1" x14ac:dyDescent="0.3">
      <c r="A227" s="20" t="s">
        <v>698</v>
      </c>
      <c r="B227" s="8" t="s">
        <v>708</v>
      </c>
      <c r="C227" s="34" t="s">
        <v>709</v>
      </c>
      <c r="D227" s="144" t="s">
        <v>22</v>
      </c>
      <c r="E227" s="113" t="s">
        <v>708</v>
      </c>
      <c r="F227" s="29"/>
      <c r="G227" s="9" t="s">
        <v>6</v>
      </c>
      <c r="H227" s="52" t="s">
        <v>710</v>
      </c>
      <c r="I227" s="72">
        <v>44074</v>
      </c>
      <c r="J227" s="73">
        <f t="shared" si="53"/>
        <v>44712</v>
      </c>
      <c r="K227" s="73">
        <f t="shared" ca="1" si="54"/>
        <v>44533</v>
      </c>
      <c r="L227" s="74" t="str">
        <f t="shared" ca="1" si="55"/>
        <v>DENTRO DO PRAZO</v>
      </c>
      <c r="M227" s="75" t="str">
        <f t="shared" si="56"/>
        <v/>
      </c>
      <c r="N227" s="76">
        <v>44804</v>
      </c>
      <c r="O227" s="73">
        <f t="shared" ca="1" si="52"/>
        <v>44533</v>
      </c>
      <c r="P227" s="45" t="str">
        <f t="shared" ca="1" si="49"/>
        <v>DENTRO DO PRAZO</v>
      </c>
      <c r="Q227" s="109" t="s">
        <v>24</v>
      </c>
      <c r="R227" s="110" t="s">
        <v>25</v>
      </c>
      <c r="S227" s="46" t="str">
        <f t="shared" ca="1" si="57"/>
        <v>DENTRO DO PRAZO</v>
      </c>
      <c r="T227" s="46" t="str">
        <f t="shared" ca="1" si="51"/>
        <v>DENTRO DO PRAZO</v>
      </c>
      <c r="U227" s="47"/>
      <c r="V227" s="2"/>
    </row>
    <row r="228" spans="1:25" s="1" customFormat="1" ht="38.25" customHeight="1" x14ac:dyDescent="0.3">
      <c r="A228" s="20" t="s">
        <v>698</v>
      </c>
      <c r="B228" s="8" t="s">
        <v>711</v>
      </c>
      <c r="C228" s="33" t="s">
        <v>712</v>
      </c>
      <c r="D228" s="144" t="s">
        <v>22</v>
      </c>
      <c r="E228" s="12"/>
      <c r="F228" s="29"/>
      <c r="G228" s="9" t="s">
        <v>6</v>
      </c>
      <c r="H228" s="52" t="s">
        <v>713</v>
      </c>
      <c r="I228" s="72">
        <v>44075</v>
      </c>
      <c r="J228" s="73">
        <f t="shared" si="53"/>
        <v>44713</v>
      </c>
      <c r="K228" s="73">
        <f t="shared" ca="1" si="54"/>
        <v>44533</v>
      </c>
      <c r="L228" s="74" t="str">
        <f t="shared" ca="1" si="55"/>
        <v>DENTRO DO PRAZO</v>
      </c>
      <c r="M228" s="75" t="str">
        <f t="shared" si="56"/>
        <v/>
      </c>
      <c r="N228" s="76">
        <v>44805</v>
      </c>
      <c r="O228" s="73">
        <f t="shared" ca="1" si="52"/>
        <v>44533</v>
      </c>
      <c r="P228" s="45" t="str">
        <f t="shared" ca="1" si="49"/>
        <v>DENTRO DO PRAZO</v>
      </c>
      <c r="Q228" s="109" t="s">
        <v>24</v>
      </c>
      <c r="R228" s="110" t="s">
        <v>25</v>
      </c>
      <c r="S228" s="46" t="str">
        <f t="shared" ca="1" si="57"/>
        <v>DENTRO DO PRAZO</v>
      </c>
      <c r="T228" s="46" t="str">
        <f t="shared" ca="1" si="51"/>
        <v>DENTRO DO PRAZO</v>
      </c>
      <c r="U228" s="47"/>
      <c r="V228" s="2"/>
    </row>
    <row r="229" spans="1:25" s="1" customFormat="1" ht="38.25" customHeight="1" x14ac:dyDescent="0.3">
      <c r="A229" s="20" t="s">
        <v>698</v>
      </c>
      <c r="B229" s="8" t="s">
        <v>714</v>
      </c>
      <c r="C229" s="33" t="s">
        <v>715</v>
      </c>
      <c r="D229" s="144" t="s">
        <v>22</v>
      </c>
      <c r="E229" s="12"/>
      <c r="F229" s="29"/>
      <c r="G229" s="9" t="s">
        <v>6</v>
      </c>
      <c r="H229" s="52" t="s">
        <v>716</v>
      </c>
      <c r="I229" s="72">
        <v>44231</v>
      </c>
      <c r="J229" s="73">
        <f t="shared" si="53"/>
        <v>44869</v>
      </c>
      <c r="K229" s="73">
        <f t="shared" ca="1" si="54"/>
        <v>44533</v>
      </c>
      <c r="L229" s="74" t="str">
        <f t="shared" ca="1" si="55"/>
        <v>DENTRO DO PRAZO</v>
      </c>
      <c r="M229" s="75" t="str">
        <f t="shared" si="56"/>
        <v/>
      </c>
      <c r="N229" s="76">
        <v>44961</v>
      </c>
      <c r="O229" s="73">
        <f t="shared" ca="1" si="52"/>
        <v>44533</v>
      </c>
      <c r="P229" s="45" t="str">
        <f t="shared" ca="1" si="49"/>
        <v>DENTRO DO PRAZO</v>
      </c>
      <c r="Q229" s="109" t="s">
        <v>24</v>
      </c>
      <c r="R229" s="110" t="s">
        <v>25</v>
      </c>
      <c r="S229" s="46" t="str">
        <f t="shared" ca="1" si="57"/>
        <v>DENTRO DO PRAZO</v>
      </c>
      <c r="T229" s="46" t="str">
        <f t="shared" ca="1" si="51"/>
        <v>DENTRO DO PRAZO</v>
      </c>
      <c r="U229" s="47"/>
      <c r="V229" s="2"/>
    </row>
    <row r="230" spans="1:25" s="1" customFormat="1" ht="38.25" customHeight="1" x14ac:dyDescent="0.3">
      <c r="A230" s="20" t="s">
        <v>698</v>
      </c>
      <c r="B230" s="8"/>
      <c r="C230" s="32" t="s">
        <v>717</v>
      </c>
      <c r="D230" s="144" t="s">
        <v>22</v>
      </c>
      <c r="E230" s="12" t="s">
        <v>718</v>
      </c>
      <c r="F230" s="29"/>
      <c r="G230" s="9" t="s">
        <v>6</v>
      </c>
      <c r="H230" s="52" t="s">
        <v>719</v>
      </c>
      <c r="I230" s="72">
        <v>44057</v>
      </c>
      <c r="J230" s="73">
        <f t="shared" si="53"/>
        <v>44695</v>
      </c>
      <c r="K230" s="73">
        <f t="shared" ca="1" si="54"/>
        <v>44533</v>
      </c>
      <c r="L230" s="74" t="str">
        <f t="shared" ca="1" si="55"/>
        <v>DENTRO DO PRAZO</v>
      </c>
      <c r="M230" s="75" t="str">
        <f t="shared" si="56"/>
        <v/>
      </c>
      <c r="N230" s="76">
        <v>44787</v>
      </c>
      <c r="O230" s="73">
        <f t="shared" ca="1" si="52"/>
        <v>44533</v>
      </c>
      <c r="P230" s="45" t="str">
        <f t="shared" ca="1" si="49"/>
        <v>DENTRO DO PRAZO</v>
      </c>
      <c r="Q230" s="109" t="s">
        <v>24</v>
      </c>
      <c r="R230" s="110" t="s">
        <v>25</v>
      </c>
      <c r="S230" s="46" t="str">
        <f t="shared" ca="1" si="57"/>
        <v>DENTRO DO PRAZO</v>
      </c>
      <c r="T230" s="46" t="str">
        <f t="shared" ca="1" si="51"/>
        <v>DENTRO DO PRAZO</v>
      </c>
      <c r="U230" s="47"/>
      <c r="V230" s="2"/>
    </row>
    <row r="231" spans="1:25" s="1" customFormat="1" ht="38.25" customHeight="1" x14ac:dyDescent="0.3">
      <c r="A231" s="20" t="s">
        <v>698</v>
      </c>
      <c r="B231" s="8" t="s">
        <v>720</v>
      </c>
      <c r="C231" s="33" t="s">
        <v>721</v>
      </c>
      <c r="D231" s="144" t="s">
        <v>22</v>
      </c>
      <c r="E231" s="12"/>
      <c r="F231" s="29"/>
      <c r="G231" s="9" t="s">
        <v>6</v>
      </c>
      <c r="H231" s="52" t="s">
        <v>722</v>
      </c>
      <c r="I231" s="72">
        <v>44057</v>
      </c>
      <c r="J231" s="73">
        <f t="shared" si="53"/>
        <v>44695</v>
      </c>
      <c r="K231" s="73">
        <f t="shared" ca="1" si="54"/>
        <v>44533</v>
      </c>
      <c r="L231" s="74" t="str">
        <f t="shared" ca="1" si="55"/>
        <v>DENTRO DO PRAZO</v>
      </c>
      <c r="M231" s="75" t="str">
        <f t="shared" si="56"/>
        <v/>
      </c>
      <c r="N231" s="76">
        <v>44787</v>
      </c>
      <c r="O231" s="73">
        <f t="shared" ca="1" si="52"/>
        <v>44533</v>
      </c>
      <c r="P231" s="45" t="str">
        <f t="shared" ca="1" si="49"/>
        <v>DENTRO DO PRAZO</v>
      </c>
      <c r="Q231" s="109" t="s">
        <v>24</v>
      </c>
      <c r="R231" s="110" t="s">
        <v>25</v>
      </c>
      <c r="S231" s="46" t="str">
        <f t="shared" ca="1" si="57"/>
        <v>DENTRO DO PRAZO</v>
      </c>
      <c r="T231" s="46" t="str">
        <f t="shared" ca="1" si="51"/>
        <v>DENTRO DO PRAZO</v>
      </c>
      <c r="U231" s="47"/>
      <c r="V231" s="2"/>
    </row>
    <row r="232" spans="1:25" s="1" customFormat="1" ht="38.25" customHeight="1" x14ac:dyDescent="0.3">
      <c r="A232" s="20" t="s">
        <v>698</v>
      </c>
      <c r="B232" s="8" t="s">
        <v>723</v>
      </c>
      <c r="C232" s="33" t="s">
        <v>724</v>
      </c>
      <c r="D232" s="144" t="s">
        <v>22</v>
      </c>
      <c r="E232" s="12"/>
      <c r="F232" s="29"/>
      <c r="G232" s="9" t="s">
        <v>6</v>
      </c>
      <c r="H232" s="52" t="s">
        <v>725</v>
      </c>
      <c r="I232" s="72">
        <v>44074</v>
      </c>
      <c r="J232" s="73">
        <f t="shared" si="53"/>
        <v>44712</v>
      </c>
      <c r="K232" s="73">
        <f t="shared" ca="1" si="54"/>
        <v>44533</v>
      </c>
      <c r="L232" s="74" t="str">
        <f t="shared" ca="1" si="55"/>
        <v>DENTRO DO PRAZO</v>
      </c>
      <c r="M232" s="75" t="str">
        <f t="shared" si="56"/>
        <v/>
      </c>
      <c r="N232" s="76">
        <v>44804</v>
      </c>
      <c r="O232" s="73">
        <f t="shared" ca="1" si="52"/>
        <v>44533</v>
      </c>
      <c r="P232" s="45" t="str">
        <f t="shared" ca="1" si="49"/>
        <v>DENTRO DO PRAZO</v>
      </c>
      <c r="Q232" s="109" t="s">
        <v>24</v>
      </c>
      <c r="R232" s="110" t="s">
        <v>25</v>
      </c>
      <c r="S232" s="46" t="str">
        <f t="shared" ca="1" si="57"/>
        <v>DENTRO DO PRAZO</v>
      </c>
      <c r="T232" s="46" t="str">
        <f t="shared" ca="1" si="51"/>
        <v>DENTRO DO PRAZO</v>
      </c>
      <c r="U232" s="47"/>
      <c r="V232" s="2"/>
    </row>
    <row r="233" spans="1:25" s="1" customFormat="1" ht="38.25" customHeight="1" x14ac:dyDescent="0.3">
      <c r="A233" s="20" t="s">
        <v>698</v>
      </c>
      <c r="B233" s="8" t="s">
        <v>726</v>
      </c>
      <c r="C233" s="33" t="s">
        <v>727</v>
      </c>
      <c r="D233" s="144" t="s">
        <v>22</v>
      </c>
      <c r="E233" s="12"/>
      <c r="F233" s="29"/>
      <c r="G233" s="9" t="s">
        <v>6</v>
      </c>
      <c r="H233" s="52" t="s">
        <v>728</v>
      </c>
      <c r="I233" s="72">
        <v>43871</v>
      </c>
      <c r="J233" s="73">
        <f t="shared" si="53"/>
        <v>44510</v>
      </c>
      <c r="K233" s="73">
        <f t="shared" ca="1" si="54"/>
        <v>44533</v>
      </c>
      <c r="L233" s="74" t="str">
        <f t="shared" ca="1" si="55"/>
        <v>ALERTA DE VENCIMENTO</v>
      </c>
      <c r="M233" s="75" t="str">
        <f t="shared" si="56"/>
        <v/>
      </c>
      <c r="N233" s="76">
        <v>44602</v>
      </c>
      <c r="O233" s="73">
        <f t="shared" ca="1" si="52"/>
        <v>44533</v>
      </c>
      <c r="P233" s="45" t="str">
        <f t="shared" ca="1" si="49"/>
        <v>DENTRO DO PRAZO</v>
      </c>
      <c r="Q233" s="109" t="s">
        <v>24</v>
      </c>
      <c r="R233" s="110" t="s">
        <v>25</v>
      </c>
      <c r="S233" s="46" t="str">
        <f t="shared" ca="1" si="57"/>
        <v>ALERTA DE VENCIMENTO</v>
      </c>
      <c r="T233" s="46" t="str">
        <f t="shared" ca="1" si="51"/>
        <v>ALERTA DE VENCIMENTO</v>
      </c>
      <c r="U233" s="47"/>
      <c r="V233" s="2"/>
    </row>
    <row r="234" spans="1:25" s="1" customFormat="1" ht="38.25" customHeight="1" x14ac:dyDescent="0.3">
      <c r="A234" s="20" t="s">
        <v>698</v>
      </c>
      <c r="B234" s="8" t="s">
        <v>729</v>
      </c>
      <c r="C234" s="33" t="s">
        <v>730</v>
      </c>
      <c r="D234" s="144" t="s">
        <v>22</v>
      </c>
      <c r="E234" s="12"/>
      <c r="F234" s="29"/>
      <c r="G234" s="9" t="s">
        <v>6</v>
      </c>
      <c r="H234" s="52" t="s">
        <v>731</v>
      </c>
      <c r="I234" s="72">
        <v>43887</v>
      </c>
      <c r="J234" s="73">
        <f t="shared" si="53"/>
        <v>44526</v>
      </c>
      <c r="K234" s="73">
        <f t="shared" ca="1" si="54"/>
        <v>44533</v>
      </c>
      <c r="L234" s="74" t="str">
        <f t="shared" ca="1" si="55"/>
        <v>ALERTA DE VENCIMENTO</v>
      </c>
      <c r="M234" s="75" t="str">
        <f t="shared" si="56"/>
        <v/>
      </c>
      <c r="N234" s="76">
        <v>44618</v>
      </c>
      <c r="O234" s="73">
        <f t="shared" ca="1" si="52"/>
        <v>44533</v>
      </c>
      <c r="P234" s="45" t="str">
        <f t="shared" ca="1" si="49"/>
        <v>DENTRO DO PRAZO</v>
      </c>
      <c r="Q234" s="109" t="s">
        <v>24</v>
      </c>
      <c r="R234" s="110" t="s">
        <v>25</v>
      </c>
      <c r="S234" s="46" t="str">
        <f t="shared" ca="1" si="57"/>
        <v>ALERTA DE VENCIMENTO</v>
      </c>
      <c r="T234" s="46" t="s">
        <v>29</v>
      </c>
      <c r="U234" s="47"/>
      <c r="V234" s="2"/>
      <c r="W234" s="2"/>
      <c r="X234" s="2"/>
      <c r="Y234" s="2"/>
    </row>
    <row r="235" spans="1:25" s="1" customFormat="1" ht="38.25" customHeight="1" x14ac:dyDescent="0.3">
      <c r="A235" s="20" t="s">
        <v>698</v>
      </c>
      <c r="B235" s="8" t="s">
        <v>732</v>
      </c>
      <c r="C235" s="33" t="s">
        <v>733</v>
      </c>
      <c r="D235" s="144" t="s">
        <v>22</v>
      </c>
      <c r="E235" s="12"/>
      <c r="F235" s="29"/>
      <c r="G235" s="9" t="s">
        <v>6</v>
      </c>
      <c r="H235" s="52" t="s">
        <v>734</v>
      </c>
      <c r="I235" s="72">
        <v>44074</v>
      </c>
      <c r="J235" s="73">
        <f t="shared" si="53"/>
        <v>44712</v>
      </c>
      <c r="K235" s="73">
        <f t="shared" ca="1" si="54"/>
        <v>44533</v>
      </c>
      <c r="L235" s="74" t="str">
        <f t="shared" ca="1" si="55"/>
        <v>DENTRO DO PRAZO</v>
      </c>
      <c r="M235" s="75" t="str">
        <f t="shared" si="56"/>
        <v/>
      </c>
      <c r="N235" s="76">
        <v>44804</v>
      </c>
      <c r="O235" s="73">
        <f t="shared" ca="1" si="52"/>
        <v>44533</v>
      </c>
      <c r="P235" s="45" t="str">
        <f t="shared" ca="1" si="49"/>
        <v>DENTRO DO PRAZO</v>
      </c>
      <c r="Q235" s="109" t="s">
        <v>24</v>
      </c>
      <c r="R235" s="110" t="s">
        <v>25</v>
      </c>
      <c r="S235" s="46" t="str">
        <f t="shared" ca="1" si="57"/>
        <v>DENTRO DO PRAZO</v>
      </c>
      <c r="T235" s="46" t="str">
        <f ca="1">IF(S235="",M235,S235)</f>
        <v>DENTRO DO PRAZO</v>
      </c>
      <c r="U235" s="47"/>
      <c r="V235" s="2"/>
      <c r="W235" s="2"/>
      <c r="X235" s="2"/>
      <c r="Y235" s="2"/>
    </row>
    <row r="236" spans="1:25" s="1" customFormat="1" ht="38.25" customHeight="1" x14ac:dyDescent="0.3">
      <c r="A236" s="20" t="s">
        <v>698</v>
      </c>
      <c r="B236" s="8" t="s">
        <v>735</v>
      </c>
      <c r="C236" s="33" t="s">
        <v>736</v>
      </c>
      <c r="D236" s="144" t="s">
        <v>22</v>
      </c>
      <c r="E236" s="12"/>
      <c r="F236" s="29"/>
      <c r="G236" s="9" t="s">
        <v>6</v>
      </c>
      <c r="H236" s="52" t="s">
        <v>737</v>
      </c>
      <c r="I236" s="72">
        <v>43888</v>
      </c>
      <c r="J236" s="73">
        <f t="shared" si="53"/>
        <v>44527</v>
      </c>
      <c r="K236" s="73">
        <f t="shared" ca="1" si="54"/>
        <v>44533</v>
      </c>
      <c r="L236" s="74" t="str">
        <f t="shared" ca="1" si="55"/>
        <v>ALERTA DE VENCIMENTO</v>
      </c>
      <c r="M236" s="75" t="str">
        <f t="shared" si="56"/>
        <v/>
      </c>
      <c r="N236" s="76">
        <v>44619</v>
      </c>
      <c r="O236" s="73">
        <f t="shared" ca="1" si="52"/>
        <v>44533</v>
      </c>
      <c r="P236" s="45" t="str">
        <f t="shared" ca="1" si="49"/>
        <v>DENTRO DO PRAZO</v>
      </c>
      <c r="Q236" s="109" t="s">
        <v>24</v>
      </c>
      <c r="R236" s="110" t="s">
        <v>25</v>
      </c>
      <c r="S236" s="46" t="str">
        <f t="shared" ca="1" si="57"/>
        <v>ALERTA DE VENCIMENTO</v>
      </c>
      <c r="T236" s="46" t="str">
        <f ca="1">IF(S236="",M236,S236)</f>
        <v>ALERTA DE VENCIMENTO</v>
      </c>
      <c r="U236" s="47"/>
      <c r="V236" s="2"/>
      <c r="W236" s="2"/>
      <c r="X236" s="2"/>
      <c r="Y236" s="2"/>
    </row>
    <row r="237" spans="1:25" s="1" customFormat="1" ht="38.25" customHeight="1" x14ac:dyDescent="0.3">
      <c r="A237" s="20" t="s">
        <v>698</v>
      </c>
      <c r="B237" s="8" t="s">
        <v>714</v>
      </c>
      <c r="C237" s="33" t="s">
        <v>715</v>
      </c>
      <c r="D237" s="144" t="s">
        <v>22</v>
      </c>
      <c r="E237" s="12"/>
      <c r="F237" s="29"/>
      <c r="G237" s="9" t="s">
        <v>6</v>
      </c>
      <c r="H237" s="52" t="s">
        <v>738</v>
      </c>
      <c r="I237" s="72">
        <v>44231</v>
      </c>
      <c r="J237" s="73">
        <f t="shared" si="53"/>
        <v>44869</v>
      </c>
      <c r="K237" s="73">
        <f t="shared" ca="1" si="54"/>
        <v>44533</v>
      </c>
      <c r="L237" s="74" t="str">
        <f t="shared" ca="1" si="55"/>
        <v>DENTRO DO PRAZO</v>
      </c>
      <c r="M237" s="75" t="str">
        <f t="shared" si="56"/>
        <v/>
      </c>
      <c r="N237" s="76">
        <v>44961</v>
      </c>
      <c r="O237" s="73">
        <f t="shared" ca="1" si="52"/>
        <v>44533</v>
      </c>
      <c r="P237" s="45" t="str">
        <f t="shared" ca="1" si="49"/>
        <v>DENTRO DO PRAZO</v>
      </c>
      <c r="Q237" s="109" t="s">
        <v>24</v>
      </c>
      <c r="R237" s="110" t="s">
        <v>25</v>
      </c>
      <c r="S237" s="46" t="str">
        <f t="shared" ca="1" si="57"/>
        <v>DENTRO DO PRAZO</v>
      </c>
      <c r="T237" s="46" t="str">
        <f ca="1">IF(S237="",M237,S237)</f>
        <v>DENTRO DO PRAZO</v>
      </c>
      <c r="U237" s="47"/>
      <c r="V237" s="2"/>
      <c r="W237" s="2"/>
      <c r="X237" s="2"/>
      <c r="Y237" s="2"/>
    </row>
    <row r="238" spans="1:25" s="1" customFormat="1" ht="38.25" customHeight="1" x14ac:dyDescent="0.3">
      <c r="A238" s="20" t="s">
        <v>698</v>
      </c>
      <c r="B238" s="8" t="s">
        <v>739</v>
      </c>
      <c r="C238" s="33" t="s">
        <v>740</v>
      </c>
      <c r="D238" s="144" t="s">
        <v>22</v>
      </c>
      <c r="E238" s="12"/>
      <c r="F238" s="29"/>
      <c r="G238" s="9" t="s">
        <v>6</v>
      </c>
      <c r="H238" s="52" t="s">
        <v>741</v>
      </c>
      <c r="I238" s="72">
        <v>43871</v>
      </c>
      <c r="J238" s="73">
        <f t="shared" si="53"/>
        <v>44510</v>
      </c>
      <c r="K238" s="73">
        <f t="shared" ca="1" si="54"/>
        <v>44533</v>
      </c>
      <c r="L238" s="74" t="str">
        <f t="shared" ca="1" si="55"/>
        <v>ALERTA DE VENCIMENTO</v>
      </c>
      <c r="M238" s="75" t="str">
        <f t="shared" si="56"/>
        <v/>
      </c>
      <c r="N238" s="76">
        <v>44602</v>
      </c>
      <c r="O238" s="73">
        <f t="shared" ca="1" si="52"/>
        <v>44533</v>
      </c>
      <c r="P238" s="45" t="str">
        <f t="shared" ca="1" si="49"/>
        <v>DENTRO DO PRAZO</v>
      </c>
      <c r="Q238" s="109" t="s">
        <v>24</v>
      </c>
      <c r="R238" s="110" t="s">
        <v>25</v>
      </c>
      <c r="S238" s="46" t="str">
        <f t="shared" ca="1" si="57"/>
        <v>ALERTA DE VENCIMENTO</v>
      </c>
      <c r="T238" s="46" t="s">
        <v>29</v>
      </c>
      <c r="U238" s="47"/>
      <c r="V238" s="2"/>
      <c r="W238" s="2"/>
      <c r="X238" s="2"/>
      <c r="Y238" s="2"/>
    </row>
    <row r="239" spans="1:25" s="1" customFormat="1" ht="38.25" customHeight="1" x14ac:dyDescent="0.3">
      <c r="A239" s="20" t="s">
        <v>698</v>
      </c>
      <c r="B239" s="8"/>
      <c r="C239" s="33" t="s">
        <v>742</v>
      </c>
      <c r="D239" s="144" t="s">
        <v>22</v>
      </c>
      <c r="E239" s="12" t="s">
        <v>743</v>
      </c>
      <c r="F239" s="29"/>
      <c r="G239" s="9" t="s">
        <v>88</v>
      </c>
      <c r="H239" s="52" t="s">
        <v>744</v>
      </c>
      <c r="I239" s="72">
        <v>44328</v>
      </c>
      <c r="J239" s="73">
        <f t="shared" si="53"/>
        <v>44969</v>
      </c>
      <c r="K239" s="73">
        <f t="shared" ca="1" si="54"/>
        <v>44533</v>
      </c>
      <c r="L239" s="74" t="str">
        <f t="shared" ca="1" si="55"/>
        <v>DENTRO DO PRAZO</v>
      </c>
      <c r="M239" s="75" t="str">
        <f t="shared" si="56"/>
        <v/>
      </c>
      <c r="N239" s="76">
        <v>45058</v>
      </c>
      <c r="O239" s="73">
        <f t="shared" ca="1" si="52"/>
        <v>44533</v>
      </c>
      <c r="P239" s="45" t="str">
        <f t="shared" ca="1" si="49"/>
        <v>DENTRO DO PRAZO</v>
      </c>
      <c r="Q239" s="109" t="s">
        <v>24</v>
      </c>
      <c r="R239" s="110" t="s">
        <v>25</v>
      </c>
      <c r="S239" s="46" t="str">
        <f t="shared" ca="1" si="57"/>
        <v>DENTRO DO PRAZO</v>
      </c>
      <c r="T239" s="46" t="str">
        <f t="shared" ref="T239:T246" ca="1" si="58">IF(S239="",M239,S239)</f>
        <v>DENTRO DO PRAZO</v>
      </c>
      <c r="U239" s="47"/>
      <c r="V239" s="2"/>
      <c r="W239" s="2"/>
      <c r="X239" s="2"/>
      <c r="Y239" s="2"/>
    </row>
    <row r="240" spans="1:25" s="1" customFormat="1" ht="38.25" customHeight="1" x14ac:dyDescent="0.3">
      <c r="A240" s="20" t="s">
        <v>698</v>
      </c>
      <c r="B240" s="8" t="s">
        <v>745</v>
      </c>
      <c r="C240" s="33" t="s">
        <v>746</v>
      </c>
      <c r="D240" s="144" t="s">
        <v>22</v>
      </c>
      <c r="E240" s="12"/>
      <c r="F240" s="29"/>
      <c r="G240" s="9" t="s">
        <v>6</v>
      </c>
      <c r="H240" s="52" t="s">
        <v>747</v>
      </c>
      <c r="I240" s="72">
        <v>44155</v>
      </c>
      <c r="J240" s="73">
        <f t="shared" si="53"/>
        <v>44793</v>
      </c>
      <c r="K240" s="73">
        <f t="shared" ca="1" si="54"/>
        <v>44533</v>
      </c>
      <c r="L240" s="74" t="str">
        <f t="shared" ca="1" si="55"/>
        <v>DENTRO DO PRAZO</v>
      </c>
      <c r="M240" s="75" t="str">
        <f t="shared" si="56"/>
        <v/>
      </c>
      <c r="N240" s="76">
        <v>44885</v>
      </c>
      <c r="O240" s="73">
        <f t="shared" ca="1" si="52"/>
        <v>44533</v>
      </c>
      <c r="P240" s="45" t="str">
        <f t="shared" ca="1" si="49"/>
        <v>DENTRO DO PRAZO</v>
      </c>
      <c r="Q240" s="109" t="s">
        <v>24</v>
      </c>
      <c r="R240" s="110" t="s">
        <v>25</v>
      </c>
      <c r="S240" s="46" t="str">
        <f t="shared" ca="1" si="57"/>
        <v>DENTRO DO PRAZO</v>
      </c>
      <c r="T240" s="46" t="str">
        <f t="shared" ca="1" si="58"/>
        <v>DENTRO DO PRAZO</v>
      </c>
      <c r="U240" s="47"/>
      <c r="V240" s="2"/>
      <c r="W240" s="2"/>
      <c r="X240" s="2"/>
      <c r="Y240" s="2"/>
    </row>
    <row r="241" spans="1:25" s="1" customFormat="1" ht="38.25" customHeight="1" x14ac:dyDescent="0.3">
      <c r="A241" s="20" t="s">
        <v>698</v>
      </c>
      <c r="B241" s="8" t="s">
        <v>743</v>
      </c>
      <c r="C241" s="33" t="s">
        <v>742</v>
      </c>
      <c r="D241" s="144" t="s">
        <v>22</v>
      </c>
      <c r="E241" s="12" t="s">
        <v>743</v>
      </c>
      <c r="F241" s="29"/>
      <c r="G241" s="9" t="s">
        <v>6</v>
      </c>
      <c r="H241" s="52" t="s">
        <v>748</v>
      </c>
      <c r="I241" s="72">
        <v>43906</v>
      </c>
      <c r="J241" s="73">
        <f t="shared" si="53"/>
        <v>44546</v>
      </c>
      <c r="K241" s="73">
        <f t="shared" ca="1" si="54"/>
        <v>44533</v>
      </c>
      <c r="L241" s="74" t="str">
        <f t="shared" ca="1" si="55"/>
        <v>DENTRO DO PRAZO</v>
      </c>
      <c r="M241" s="75" t="str">
        <f t="shared" si="56"/>
        <v/>
      </c>
      <c r="N241" s="76">
        <v>44636</v>
      </c>
      <c r="O241" s="73">
        <f t="shared" ca="1" si="52"/>
        <v>44533</v>
      </c>
      <c r="P241" s="45" t="str">
        <f t="shared" ca="1" si="49"/>
        <v>DENTRO DO PRAZO</v>
      </c>
      <c r="Q241" s="109" t="s">
        <v>24</v>
      </c>
      <c r="R241" s="110" t="s">
        <v>25</v>
      </c>
      <c r="S241" s="46" t="str">
        <f t="shared" ca="1" si="57"/>
        <v>DENTRO DO PRAZO</v>
      </c>
      <c r="T241" s="46" t="str">
        <f t="shared" ca="1" si="58"/>
        <v>DENTRO DO PRAZO</v>
      </c>
      <c r="U241" s="47"/>
      <c r="V241" s="2"/>
      <c r="W241" s="2"/>
      <c r="X241" s="2"/>
      <c r="Y241" s="2"/>
    </row>
    <row r="242" spans="1:25" s="1" customFormat="1" ht="38.25" customHeight="1" x14ac:dyDescent="0.3">
      <c r="A242" s="20" t="s">
        <v>698</v>
      </c>
      <c r="B242" s="8" t="s">
        <v>749</v>
      </c>
      <c r="C242" s="33" t="s">
        <v>750</v>
      </c>
      <c r="D242" s="144" t="s">
        <v>22</v>
      </c>
      <c r="E242" s="12"/>
      <c r="F242" s="29"/>
      <c r="G242" s="9" t="s">
        <v>6</v>
      </c>
      <c r="H242" s="52" t="s">
        <v>751</v>
      </c>
      <c r="I242" s="72">
        <v>43889</v>
      </c>
      <c r="J242" s="73">
        <f t="shared" si="53"/>
        <v>44528</v>
      </c>
      <c r="K242" s="73">
        <f t="shared" ca="1" si="54"/>
        <v>44533</v>
      </c>
      <c r="L242" s="74" t="str">
        <f t="shared" ca="1" si="55"/>
        <v>ALERTA DE VENCIMENTO</v>
      </c>
      <c r="M242" s="75" t="str">
        <f t="shared" si="56"/>
        <v/>
      </c>
      <c r="N242" s="76">
        <v>44620</v>
      </c>
      <c r="O242" s="73">
        <f t="shared" ca="1" si="52"/>
        <v>44533</v>
      </c>
      <c r="P242" s="45" t="str">
        <f t="shared" ca="1" si="49"/>
        <v>DENTRO DO PRAZO</v>
      </c>
      <c r="Q242" s="109" t="s">
        <v>24</v>
      </c>
      <c r="R242" s="110" t="s">
        <v>25</v>
      </c>
      <c r="S242" s="46" t="str">
        <f t="shared" ca="1" si="57"/>
        <v>ALERTA DE VENCIMENTO</v>
      </c>
      <c r="T242" s="46" t="str">
        <f t="shared" ca="1" si="58"/>
        <v>ALERTA DE VENCIMENTO</v>
      </c>
      <c r="U242" s="47"/>
      <c r="V242" s="2"/>
    </row>
    <row r="243" spans="1:25" s="1" customFormat="1" ht="38.25" customHeight="1" x14ac:dyDescent="0.3">
      <c r="A243" s="20" t="s">
        <v>698</v>
      </c>
      <c r="B243" s="8" t="s">
        <v>752</v>
      </c>
      <c r="C243" s="33" t="s">
        <v>753</v>
      </c>
      <c r="D243" s="144" t="s">
        <v>22</v>
      </c>
      <c r="E243" s="12"/>
      <c r="F243" s="29"/>
      <c r="G243" s="9" t="s">
        <v>6</v>
      </c>
      <c r="H243" s="52" t="s">
        <v>754</v>
      </c>
      <c r="I243" s="72">
        <v>43888</v>
      </c>
      <c r="J243" s="73">
        <f t="shared" si="53"/>
        <v>44527</v>
      </c>
      <c r="K243" s="73">
        <f t="shared" ca="1" si="54"/>
        <v>44533</v>
      </c>
      <c r="L243" s="74" t="str">
        <f t="shared" ca="1" si="55"/>
        <v>ALERTA DE VENCIMENTO</v>
      </c>
      <c r="M243" s="75" t="str">
        <f t="shared" si="56"/>
        <v/>
      </c>
      <c r="N243" s="76">
        <v>44619</v>
      </c>
      <c r="O243" s="73">
        <f t="shared" ca="1" si="52"/>
        <v>44533</v>
      </c>
      <c r="P243" s="45" t="str">
        <f t="shared" ca="1" si="49"/>
        <v>DENTRO DO PRAZO</v>
      </c>
      <c r="Q243" s="109" t="s">
        <v>24</v>
      </c>
      <c r="R243" s="110" t="s">
        <v>25</v>
      </c>
      <c r="S243" s="46" t="str">
        <f t="shared" ca="1" si="57"/>
        <v>ALERTA DE VENCIMENTO</v>
      </c>
      <c r="T243" s="46" t="str">
        <f t="shared" ca="1" si="58"/>
        <v>ALERTA DE VENCIMENTO</v>
      </c>
      <c r="U243" s="47"/>
      <c r="V243" s="2"/>
    </row>
    <row r="244" spans="1:25" s="1" customFormat="1" ht="38.25" customHeight="1" x14ac:dyDescent="0.3">
      <c r="A244" s="20" t="s">
        <v>698</v>
      </c>
      <c r="B244" s="8" t="s">
        <v>755</v>
      </c>
      <c r="C244" s="33" t="s">
        <v>756</v>
      </c>
      <c r="D244" s="144" t="s">
        <v>22</v>
      </c>
      <c r="E244" s="12"/>
      <c r="F244" s="29"/>
      <c r="G244" s="9" t="s">
        <v>6</v>
      </c>
      <c r="H244" s="52" t="s">
        <v>757</v>
      </c>
      <c r="I244" s="72">
        <v>44134</v>
      </c>
      <c r="J244" s="73">
        <f t="shared" si="53"/>
        <v>44772</v>
      </c>
      <c r="K244" s="73">
        <f t="shared" ca="1" si="54"/>
        <v>44533</v>
      </c>
      <c r="L244" s="74" t="str">
        <f t="shared" ca="1" si="55"/>
        <v>DENTRO DO PRAZO</v>
      </c>
      <c r="M244" s="75" t="str">
        <f t="shared" si="56"/>
        <v/>
      </c>
      <c r="N244" s="76">
        <v>44864</v>
      </c>
      <c r="O244" s="73">
        <f t="shared" ca="1" si="52"/>
        <v>44533</v>
      </c>
      <c r="P244" s="45" t="str">
        <f t="shared" ca="1" si="49"/>
        <v>DENTRO DO PRAZO</v>
      </c>
      <c r="Q244" s="109" t="s">
        <v>24</v>
      </c>
      <c r="R244" s="110" t="s">
        <v>25</v>
      </c>
      <c r="S244" s="46" t="str">
        <f t="shared" ca="1" si="57"/>
        <v>DENTRO DO PRAZO</v>
      </c>
      <c r="T244" s="46" t="str">
        <f t="shared" ca="1" si="58"/>
        <v>DENTRO DO PRAZO</v>
      </c>
      <c r="U244" s="47"/>
      <c r="V244" s="2"/>
    </row>
    <row r="245" spans="1:25" s="1" customFormat="1" ht="38.25" customHeight="1" x14ac:dyDescent="0.3">
      <c r="A245" s="20" t="s">
        <v>698</v>
      </c>
      <c r="B245" s="8" t="s">
        <v>758</v>
      </c>
      <c r="C245" s="33" t="s">
        <v>759</v>
      </c>
      <c r="D245" s="144" t="s">
        <v>22</v>
      </c>
      <c r="E245" s="12"/>
      <c r="F245" s="29"/>
      <c r="G245" s="9" t="s">
        <v>6</v>
      </c>
      <c r="H245" s="52" t="s">
        <v>760</v>
      </c>
      <c r="I245" s="72">
        <v>43987</v>
      </c>
      <c r="J245" s="73">
        <f t="shared" si="53"/>
        <v>44625</v>
      </c>
      <c r="K245" s="73">
        <f t="shared" ca="1" si="54"/>
        <v>44533</v>
      </c>
      <c r="L245" s="74" t="str">
        <f t="shared" ca="1" si="55"/>
        <v>DENTRO DO PRAZO</v>
      </c>
      <c r="M245" s="75" t="str">
        <f t="shared" si="56"/>
        <v/>
      </c>
      <c r="N245" s="76">
        <v>44717</v>
      </c>
      <c r="O245" s="73">
        <f t="shared" ca="1" si="52"/>
        <v>44533</v>
      </c>
      <c r="P245" s="45" t="str">
        <f t="shared" ca="1" si="49"/>
        <v>DENTRO DO PRAZO</v>
      </c>
      <c r="Q245" s="109" t="s">
        <v>24</v>
      </c>
      <c r="R245" s="110" t="s">
        <v>25</v>
      </c>
      <c r="S245" s="46" t="str">
        <f t="shared" ca="1" si="57"/>
        <v>DENTRO DO PRAZO</v>
      </c>
      <c r="T245" s="46" t="str">
        <f t="shared" ca="1" si="58"/>
        <v>DENTRO DO PRAZO</v>
      </c>
      <c r="U245" s="47"/>
      <c r="V245" s="2"/>
    </row>
    <row r="246" spans="1:25" s="1" customFormat="1" ht="38.25" customHeight="1" x14ac:dyDescent="0.3">
      <c r="A246" s="20" t="s">
        <v>698</v>
      </c>
      <c r="B246" s="35" t="s">
        <v>761</v>
      </c>
      <c r="C246" s="36" t="s">
        <v>762</v>
      </c>
      <c r="D246" s="144" t="s">
        <v>22</v>
      </c>
      <c r="E246" s="12"/>
      <c r="F246" s="29"/>
      <c r="G246" s="9" t="s">
        <v>6</v>
      </c>
      <c r="H246" s="52" t="s">
        <v>763</v>
      </c>
      <c r="I246" s="72">
        <v>43523</v>
      </c>
      <c r="J246" s="73">
        <f t="shared" ref="J246:J255" si="59">DATE(YEAR(N246),MONTH(N246)-3,DAY(N246))</f>
        <v>44162</v>
      </c>
      <c r="K246" s="73">
        <f t="shared" ref="K246:K255" ca="1" si="60">TODAY()</f>
        <v>44533</v>
      </c>
      <c r="L246" s="74" t="str">
        <f t="shared" ref="L246:L255" ca="1" si="61">IF(N246&lt;K246,"VENCIDO",IF(K246&lt;J246,"DENTRO DO PRAZO","ALERTA DE VENCIMENTO"))</f>
        <v>VENCIDO</v>
      </c>
      <c r="M246" s="75" t="str">
        <f t="shared" ref="M246:M280" si="62">IF(G246="POLO CASA","FUNDAÇÃO CASA",IF(G246="FECHADO","FECHADO",""))</f>
        <v/>
      </c>
      <c r="N246" s="76">
        <v>44254</v>
      </c>
      <c r="O246" s="73">
        <f t="shared" ca="1" si="52"/>
        <v>44533</v>
      </c>
      <c r="P246" s="45" t="str">
        <f t="shared" ca="1" si="49"/>
        <v>VENCIDO</v>
      </c>
      <c r="Q246" s="109" t="s">
        <v>24</v>
      </c>
      <c r="R246" s="110" t="s">
        <v>25</v>
      </c>
      <c r="S246" s="46" t="str">
        <f t="shared" ca="1" si="57"/>
        <v>VENCIDO</v>
      </c>
      <c r="T246" s="46" t="str">
        <f t="shared" ca="1" si="58"/>
        <v>VENCIDO</v>
      </c>
      <c r="U246" s="47"/>
      <c r="V246" s="2"/>
    </row>
    <row r="247" spans="1:25" s="1" customFormat="1" ht="38.25" customHeight="1" x14ac:dyDescent="0.3">
      <c r="A247" s="20" t="s">
        <v>764</v>
      </c>
      <c r="B247" s="37" t="s">
        <v>765</v>
      </c>
      <c r="C247" s="114" t="s">
        <v>766</v>
      </c>
      <c r="D247" s="144" t="s">
        <v>22</v>
      </c>
      <c r="E247" s="29"/>
      <c r="F247" s="29"/>
      <c r="G247" s="9" t="s">
        <v>6</v>
      </c>
      <c r="H247" s="52" t="s">
        <v>767</v>
      </c>
      <c r="I247" s="81">
        <v>44117</v>
      </c>
      <c r="J247" s="81">
        <f t="shared" si="59"/>
        <v>44755</v>
      </c>
      <c r="K247" s="81">
        <f t="shared" ca="1" si="60"/>
        <v>44533</v>
      </c>
      <c r="L247" s="82" t="str">
        <f t="shared" ca="1" si="61"/>
        <v>DENTRO DO PRAZO</v>
      </c>
      <c r="M247" s="83" t="str">
        <f t="shared" si="62"/>
        <v/>
      </c>
      <c r="N247" s="84">
        <v>44847</v>
      </c>
      <c r="O247" s="73">
        <f t="shared" ca="1" si="52"/>
        <v>44533</v>
      </c>
      <c r="P247" s="45" t="str">
        <f t="shared" ca="1" si="49"/>
        <v>DENTRO DO PRAZO</v>
      </c>
      <c r="Q247" s="109" t="s">
        <v>24</v>
      </c>
      <c r="R247" s="110" t="s">
        <v>25</v>
      </c>
      <c r="S247" s="46" t="str">
        <f t="shared" ca="1" si="57"/>
        <v>DENTRO DO PRAZO</v>
      </c>
      <c r="T247" s="46" t="s">
        <v>29</v>
      </c>
      <c r="U247" s="56"/>
      <c r="V247" s="2"/>
    </row>
    <row r="248" spans="1:25" s="1" customFormat="1" ht="38.25" customHeight="1" x14ac:dyDescent="0.3">
      <c r="A248" s="20" t="s">
        <v>764</v>
      </c>
      <c r="B248" s="37" t="s">
        <v>768</v>
      </c>
      <c r="C248" s="114" t="s">
        <v>769</v>
      </c>
      <c r="D248" s="144" t="s">
        <v>22</v>
      </c>
      <c r="E248" s="29"/>
      <c r="F248" s="29"/>
      <c r="G248" s="9" t="s">
        <v>6</v>
      </c>
      <c r="H248" s="52" t="s">
        <v>770</v>
      </c>
      <c r="I248" s="81">
        <v>44117</v>
      </c>
      <c r="J248" s="81">
        <f t="shared" si="59"/>
        <v>44755</v>
      </c>
      <c r="K248" s="81">
        <f t="shared" ca="1" si="60"/>
        <v>44533</v>
      </c>
      <c r="L248" s="82" t="str">
        <f t="shared" ca="1" si="61"/>
        <v>DENTRO DO PRAZO</v>
      </c>
      <c r="M248" s="83" t="str">
        <f t="shared" si="62"/>
        <v/>
      </c>
      <c r="N248" s="84">
        <v>44847</v>
      </c>
      <c r="O248" s="73">
        <f t="shared" ca="1" si="52"/>
        <v>44533</v>
      </c>
      <c r="P248" s="45" t="str">
        <f t="shared" ca="1" si="49"/>
        <v>DENTRO DO PRAZO</v>
      </c>
      <c r="Q248" s="109" t="s">
        <v>24</v>
      </c>
      <c r="R248" s="110" t="s">
        <v>25</v>
      </c>
      <c r="S248" s="46" t="str">
        <f t="shared" ca="1" si="57"/>
        <v>DENTRO DO PRAZO</v>
      </c>
      <c r="T248" s="46" t="str">
        <f t="shared" ref="T248:T254" ca="1" si="63">IF(S248="",M248,S248)</f>
        <v>DENTRO DO PRAZO</v>
      </c>
      <c r="U248" s="56"/>
      <c r="V248" s="2"/>
    </row>
    <row r="249" spans="1:25" s="1" customFormat="1" ht="38.25" customHeight="1" x14ac:dyDescent="0.3">
      <c r="A249" s="20" t="s">
        <v>764</v>
      </c>
      <c r="B249" s="37" t="s">
        <v>771</v>
      </c>
      <c r="C249" s="114" t="s">
        <v>772</v>
      </c>
      <c r="D249" s="144" t="s">
        <v>22</v>
      </c>
      <c r="E249" s="29"/>
      <c r="F249" s="29"/>
      <c r="G249" s="9" t="s">
        <v>6</v>
      </c>
      <c r="H249" s="52" t="s">
        <v>773</v>
      </c>
      <c r="I249" s="81">
        <v>44117</v>
      </c>
      <c r="J249" s="81">
        <f t="shared" si="59"/>
        <v>44755</v>
      </c>
      <c r="K249" s="81">
        <f t="shared" ca="1" si="60"/>
        <v>44533</v>
      </c>
      <c r="L249" s="82" t="str">
        <f t="shared" ca="1" si="61"/>
        <v>DENTRO DO PRAZO</v>
      </c>
      <c r="M249" s="83" t="str">
        <f t="shared" si="62"/>
        <v/>
      </c>
      <c r="N249" s="84">
        <v>44847</v>
      </c>
      <c r="O249" s="73">
        <f t="shared" ca="1" si="52"/>
        <v>44533</v>
      </c>
      <c r="P249" s="45" t="str">
        <f t="shared" ca="1" si="49"/>
        <v>DENTRO DO PRAZO</v>
      </c>
      <c r="Q249" s="109" t="s">
        <v>24</v>
      </c>
      <c r="R249" s="110" t="s">
        <v>25</v>
      </c>
      <c r="S249" s="46" t="str">
        <f t="shared" ca="1" si="57"/>
        <v>DENTRO DO PRAZO</v>
      </c>
      <c r="T249" s="46" t="str">
        <f t="shared" ca="1" si="63"/>
        <v>DENTRO DO PRAZO</v>
      </c>
      <c r="U249" s="56"/>
      <c r="V249" s="2"/>
    </row>
    <row r="250" spans="1:25" s="1" customFormat="1" ht="38.25" customHeight="1" x14ac:dyDescent="0.3">
      <c r="A250" s="20" t="s">
        <v>764</v>
      </c>
      <c r="B250" s="37" t="s">
        <v>774</v>
      </c>
      <c r="C250" s="114" t="s">
        <v>775</v>
      </c>
      <c r="D250" s="144" t="s">
        <v>22</v>
      </c>
      <c r="E250" s="29"/>
      <c r="F250" s="29"/>
      <c r="G250" s="9" t="s">
        <v>6</v>
      </c>
      <c r="H250" s="52" t="s">
        <v>776</v>
      </c>
      <c r="I250" s="81">
        <v>44117</v>
      </c>
      <c r="J250" s="81">
        <f t="shared" si="59"/>
        <v>44755</v>
      </c>
      <c r="K250" s="81">
        <f t="shared" ca="1" si="60"/>
        <v>44533</v>
      </c>
      <c r="L250" s="82" t="str">
        <f t="shared" ca="1" si="61"/>
        <v>DENTRO DO PRAZO</v>
      </c>
      <c r="M250" s="83" t="str">
        <f t="shared" si="62"/>
        <v/>
      </c>
      <c r="N250" s="84">
        <v>44847</v>
      </c>
      <c r="O250" s="73">
        <f t="shared" ca="1" si="52"/>
        <v>44533</v>
      </c>
      <c r="P250" s="45" t="str">
        <f t="shared" ca="1" si="49"/>
        <v>DENTRO DO PRAZO</v>
      </c>
      <c r="Q250" s="109" t="s">
        <v>24</v>
      </c>
      <c r="R250" s="110" t="s">
        <v>25</v>
      </c>
      <c r="S250" s="46" t="str">
        <f t="shared" ca="1" si="57"/>
        <v>DENTRO DO PRAZO</v>
      </c>
      <c r="T250" s="46" t="str">
        <f t="shared" ca="1" si="63"/>
        <v>DENTRO DO PRAZO</v>
      </c>
      <c r="U250" s="56"/>
      <c r="V250" s="2"/>
    </row>
    <row r="251" spans="1:25" s="1" customFormat="1" ht="38.25" customHeight="1" x14ac:dyDescent="0.3">
      <c r="A251" s="20" t="s">
        <v>764</v>
      </c>
      <c r="B251" s="37" t="s">
        <v>777</v>
      </c>
      <c r="C251" s="115" t="s">
        <v>778</v>
      </c>
      <c r="D251" s="144" t="s">
        <v>22</v>
      </c>
      <c r="E251" s="29"/>
      <c r="F251" s="29"/>
      <c r="G251" s="9" t="s">
        <v>6</v>
      </c>
      <c r="H251" s="52" t="s">
        <v>779</v>
      </c>
      <c r="I251" s="81">
        <v>44228</v>
      </c>
      <c r="J251" s="81">
        <f t="shared" si="59"/>
        <v>44866</v>
      </c>
      <c r="K251" s="81">
        <f t="shared" ca="1" si="60"/>
        <v>44533</v>
      </c>
      <c r="L251" s="82" t="str">
        <f t="shared" ca="1" si="61"/>
        <v>DENTRO DO PRAZO</v>
      </c>
      <c r="M251" s="83" t="str">
        <f t="shared" si="62"/>
        <v/>
      </c>
      <c r="N251" s="84">
        <v>44958</v>
      </c>
      <c r="O251" s="73">
        <f t="shared" ca="1" si="52"/>
        <v>44533</v>
      </c>
      <c r="P251" s="45" t="str">
        <f t="shared" ca="1" si="49"/>
        <v>DENTRO DO PRAZO</v>
      </c>
      <c r="Q251" s="109" t="s">
        <v>24</v>
      </c>
      <c r="R251" s="110" t="s">
        <v>25</v>
      </c>
      <c r="S251" s="46" t="str">
        <f t="shared" ca="1" si="57"/>
        <v>DENTRO DO PRAZO</v>
      </c>
      <c r="T251" s="46" t="str">
        <f t="shared" ca="1" si="63"/>
        <v>DENTRO DO PRAZO</v>
      </c>
      <c r="U251" s="57"/>
      <c r="V251" s="2"/>
    </row>
    <row r="252" spans="1:25" s="1" customFormat="1" ht="38.25" customHeight="1" x14ac:dyDescent="0.3">
      <c r="A252" s="20" t="s">
        <v>764</v>
      </c>
      <c r="B252" s="37" t="s">
        <v>780</v>
      </c>
      <c r="C252" s="114" t="s">
        <v>781</v>
      </c>
      <c r="D252" s="144" t="s">
        <v>22</v>
      </c>
      <c r="E252" s="29"/>
      <c r="F252" s="29"/>
      <c r="G252" s="9" t="s">
        <v>6</v>
      </c>
      <c r="H252" s="52" t="s">
        <v>782</v>
      </c>
      <c r="I252" s="81">
        <v>44117</v>
      </c>
      <c r="J252" s="81">
        <f t="shared" si="59"/>
        <v>44755</v>
      </c>
      <c r="K252" s="81">
        <f t="shared" ca="1" si="60"/>
        <v>44533</v>
      </c>
      <c r="L252" s="82" t="str">
        <f t="shared" ca="1" si="61"/>
        <v>DENTRO DO PRAZO</v>
      </c>
      <c r="M252" s="83" t="str">
        <f t="shared" si="62"/>
        <v/>
      </c>
      <c r="N252" s="84">
        <v>44847</v>
      </c>
      <c r="O252" s="73">
        <f t="shared" ca="1" si="52"/>
        <v>44533</v>
      </c>
      <c r="P252" s="45" t="str">
        <f t="shared" ca="1" si="49"/>
        <v>DENTRO DO PRAZO</v>
      </c>
      <c r="Q252" s="109" t="s">
        <v>24</v>
      </c>
      <c r="R252" s="110" t="s">
        <v>25</v>
      </c>
      <c r="S252" s="46" t="str">
        <f t="shared" ca="1" si="57"/>
        <v>DENTRO DO PRAZO</v>
      </c>
      <c r="T252" s="46" t="str">
        <f t="shared" ca="1" si="63"/>
        <v>DENTRO DO PRAZO</v>
      </c>
      <c r="U252" s="56"/>
      <c r="V252" s="2"/>
    </row>
    <row r="253" spans="1:25" s="1" customFormat="1" ht="38.25" customHeight="1" x14ac:dyDescent="0.3">
      <c r="A253" s="20" t="s">
        <v>764</v>
      </c>
      <c r="B253" s="37" t="s">
        <v>783</v>
      </c>
      <c r="C253" s="114" t="s">
        <v>784</v>
      </c>
      <c r="D253" s="144" t="s">
        <v>22</v>
      </c>
      <c r="E253" s="29"/>
      <c r="F253" s="29"/>
      <c r="G253" s="9" t="s">
        <v>6</v>
      </c>
      <c r="H253" s="52" t="s">
        <v>785</v>
      </c>
      <c r="I253" s="81">
        <v>44061</v>
      </c>
      <c r="J253" s="81">
        <f t="shared" si="59"/>
        <v>44699</v>
      </c>
      <c r="K253" s="81">
        <f t="shared" ca="1" si="60"/>
        <v>44533</v>
      </c>
      <c r="L253" s="82" t="str">
        <f t="shared" ca="1" si="61"/>
        <v>DENTRO DO PRAZO</v>
      </c>
      <c r="M253" s="83" t="str">
        <f t="shared" si="62"/>
        <v/>
      </c>
      <c r="N253" s="84">
        <v>44791</v>
      </c>
      <c r="O253" s="73">
        <f t="shared" ca="1" si="52"/>
        <v>44533</v>
      </c>
      <c r="P253" s="45" t="str">
        <f t="shared" ca="1" si="49"/>
        <v>DENTRO DO PRAZO</v>
      </c>
      <c r="Q253" s="109" t="s">
        <v>24</v>
      </c>
      <c r="R253" s="110" t="s">
        <v>25</v>
      </c>
      <c r="S253" s="46" t="str">
        <f t="shared" ca="1" si="57"/>
        <v>DENTRO DO PRAZO</v>
      </c>
      <c r="T253" s="46" t="str">
        <f t="shared" ca="1" si="63"/>
        <v>DENTRO DO PRAZO</v>
      </c>
      <c r="U253" s="56"/>
      <c r="V253" s="2"/>
    </row>
    <row r="254" spans="1:25" s="1" customFormat="1" ht="38.25" customHeight="1" x14ac:dyDescent="0.3">
      <c r="A254" s="20" t="s">
        <v>764</v>
      </c>
      <c r="B254" s="37" t="s">
        <v>786</v>
      </c>
      <c r="C254" s="114" t="s">
        <v>787</v>
      </c>
      <c r="D254" s="144" t="s">
        <v>22</v>
      </c>
      <c r="E254" s="29"/>
      <c r="F254" s="29"/>
      <c r="G254" s="9" t="s">
        <v>88</v>
      </c>
      <c r="H254" s="52" t="s">
        <v>788</v>
      </c>
      <c r="I254" s="81">
        <v>41831</v>
      </c>
      <c r="J254" s="81">
        <f t="shared" si="59"/>
        <v>42471</v>
      </c>
      <c r="K254" s="81">
        <f t="shared" ca="1" si="60"/>
        <v>44533</v>
      </c>
      <c r="L254" s="82" t="str">
        <f t="shared" ca="1" si="61"/>
        <v>VENCIDO</v>
      </c>
      <c r="M254" s="83" t="str">
        <f t="shared" si="62"/>
        <v/>
      </c>
      <c r="N254" s="84">
        <v>42562</v>
      </c>
      <c r="O254" s="73">
        <f t="shared" ca="1" si="52"/>
        <v>44533</v>
      </c>
      <c r="P254" s="45" t="str">
        <f t="shared" ca="1" si="49"/>
        <v>VENCIDO</v>
      </c>
      <c r="Q254" s="109" t="s">
        <v>24</v>
      </c>
      <c r="R254" s="110" t="s">
        <v>25</v>
      </c>
      <c r="S254" s="46" t="str">
        <f t="shared" ca="1" si="57"/>
        <v>VENCIDO</v>
      </c>
      <c r="T254" s="46" t="str">
        <f t="shared" ca="1" si="63"/>
        <v>VENCIDO</v>
      </c>
      <c r="U254" s="57"/>
      <c r="V254" s="2"/>
    </row>
    <row r="255" spans="1:25" s="1" customFormat="1" ht="38.25" customHeight="1" x14ac:dyDescent="0.3">
      <c r="A255" s="20" t="s">
        <v>764</v>
      </c>
      <c r="B255" s="37" t="s">
        <v>789</v>
      </c>
      <c r="C255" s="114" t="s">
        <v>790</v>
      </c>
      <c r="D255" s="144" t="s">
        <v>22</v>
      </c>
      <c r="E255" s="29"/>
      <c r="F255" s="29"/>
      <c r="G255" s="9" t="s">
        <v>6</v>
      </c>
      <c r="H255" s="52" t="s">
        <v>791</v>
      </c>
      <c r="I255" s="81">
        <v>44117</v>
      </c>
      <c r="J255" s="81">
        <f t="shared" si="59"/>
        <v>44755</v>
      </c>
      <c r="K255" s="81">
        <f t="shared" ca="1" si="60"/>
        <v>44533</v>
      </c>
      <c r="L255" s="82" t="str">
        <f t="shared" ca="1" si="61"/>
        <v>DENTRO DO PRAZO</v>
      </c>
      <c r="M255" s="83" t="str">
        <f t="shared" si="62"/>
        <v/>
      </c>
      <c r="N255" s="84">
        <v>44847</v>
      </c>
      <c r="O255" s="73">
        <f t="shared" ca="1" si="52"/>
        <v>44533</v>
      </c>
      <c r="P255" s="45" t="str">
        <f t="shared" ca="1" si="49"/>
        <v>DENTRO DO PRAZO</v>
      </c>
      <c r="Q255" s="109" t="s">
        <v>24</v>
      </c>
      <c r="R255" s="110" t="s">
        <v>25</v>
      </c>
      <c r="S255" s="46" t="str">
        <f t="shared" ca="1" si="57"/>
        <v>DENTRO DO PRAZO</v>
      </c>
      <c r="T255" s="46" t="s">
        <v>29</v>
      </c>
      <c r="U255" s="56"/>
      <c r="V255" s="2"/>
    </row>
    <row r="256" spans="1:25" s="1" customFormat="1" ht="38.25" customHeight="1" x14ac:dyDescent="0.3">
      <c r="A256" s="38" t="s">
        <v>764</v>
      </c>
      <c r="B256" s="39" t="s">
        <v>792</v>
      </c>
      <c r="C256" s="114" t="s">
        <v>793</v>
      </c>
      <c r="D256" s="144" t="s">
        <v>22</v>
      </c>
      <c r="E256" s="58"/>
      <c r="F256" s="58"/>
      <c r="G256" s="46" t="s">
        <v>6</v>
      </c>
      <c r="H256" s="59" t="s">
        <v>794</v>
      </c>
      <c r="I256" s="72">
        <v>42962</v>
      </c>
      <c r="J256" s="85"/>
      <c r="K256" s="85"/>
      <c r="L256" s="83"/>
      <c r="M256" s="83" t="str">
        <f t="shared" si="62"/>
        <v/>
      </c>
      <c r="N256" s="84">
        <v>43692</v>
      </c>
      <c r="O256" s="73">
        <f t="shared" ca="1" si="52"/>
        <v>44533</v>
      </c>
      <c r="P256" s="45" t="str">
        <f t="shared" ca="1" si="49"/>
        <v>VENCIDO</v>
      </c>
      <c r="Q256" s="109" t="s">
        <v>24</v>
      </c>
      <c r="R256" s="110" t="s">
        <v>25</v>
      </c>
      <c r="S256" s="46" t="s">
        <v>469</v>
      </c>
      <c r="T256" s="46" t="s">
        <v>469</v>
      </c>
      <c r="U256" s="56"/>
      <c r="V256" s="2"/>
    </row>
    <row r="257" spans="1:25" s="1" customFormat="1" ht="38.25" customHeight="1" x14ac:dyDescent="0.3">
      <c r="A257" s="20" t="s">
        <v>764</v>
      </c>
      <c r="B257" s="37" t="s">
        <v>795</v>
      </c>
      <c r="C257" s="114" t="s">
        <v>796</v>
      </c>
      <c r="D257" s="144" t="s">
        <v>22</v>
      </c>
      <c r="E257" s="29"/>
      <c r="F257" s="29"/>
      <c r="G257" s="9" t="s">
        <v>6</v>
      </c>
      <c r="H257" s="52" t="s">
        <v>797</v>
      </c>
      <c r="I257" s="81">
        <v>44225</v>
      </c>
      <c r="J257" s="81">
        <f t="shared" ref="J257:J280" si="64">DATE(YEAR(N257),MONTH(N257)-3,DAY(N257))</f>
        <v>44863</v>
      </c>
      <c r="K257" s="81">
        <f t="shared" ref="K257:K280" ca="1" si="65">TODAY()</f>
        <v>44533</v>
      </c>
      <c r="L257" s="82" t="str">
        <f t="shared" ref="L257:L280" ca="1" si="66">IF(N257&lt;K257,"VENCIDO",IF(K257&lt;J257,"DENTRO DO PRAZO","ALERTA DE VENCIMENTO"))</f>
        <v>DENTRO DO PRAZO</v>
      </c>
      <c r="M257" s="83" t="str">
        <f t="shared" si="62"/>
        <v/>
      </c>
      <c r="N257" s="84">
        <v>44955</v>
      </c>
      <c r="O257" s="73">
        <f t="shared" ca="1" si="52"/>
        <v>44533</v>
      </c>
      <c r="P257" s="45" t="str">
        <f t="shared" ca="1" si="49"/>
        <v>DENTRO DO PRAZO</v>
      </c>
      <c r="Q257" s="109" t="s">
        <v>24</v>
      </c>
      <c r="R257" s="110" t="s">
        <v>25</v>
      </c>
      <c r="S257" s="46" t="str">
        <f t="shared" ref="S257:S274" ca="1" si="67">IF(M257="",L257,M257)</f>
        <v>DENTRO DO PRAZO</v>
      </c>
      <c r="T257" s="46" t="s">
        <v>29</v>
      </c>
      <c r="U257" s="56"/>
      <c r="V257" s="2"/>
    </row>
    <row r="258" spans="1:25" s="1" customFormat="1" ht="38.25" customHeight="1" x14ac:dyDescent="0.3">
      <c r="A258" s="20" t="s">
        <v>764</v>
      </c>
      <c r="B258" s="37" t="s">
        <v>798</v>
      </c>
      <c r="C258" s="114" t="s">
        <v>799</v>
      </c>
      <c r="D258" s="144" t="s">
        <v>22</v>
      </c>
      <c r="E258" s="29"/>
      <c r="F258" s="29"/>
      <c r="G258" s="9" t="s">
        <v>6</v>
      </c>
      <c r="H258" s="52" t="s">
        <v>800</v>
      </c>
      <c r="I258" s="81">
        <v>44225</v>
      </c>
      <c r="J258" s="81">
        <f t="shared" si="64"/>
        <v>44863</v>
      </c>
      <c r="K258" s="81">
        <f t="shared" ca="1" si="65"/>
        <v>44533</v>
      </c>
      <c r="L258" s="82" t="str">
        <f t="shared" ca="1" si="66"/>
        <v>DENTRO DO PRAZO</v>
      </c>
      <c r="M258" s="83" t="str">
        <f t="shared" si="62"/>
        <v/>
      </c>
      <c r="N258" s="84">
        <v>44955</v>
      </c>
      <c r="O258" s="73">
        <f t="shared" ca="1" si="52"/>
        <v>44533</v>
      </c>
      <c r="P258" s="45" t="str">
        <f t="shared" ca="1" si="49"/>
        <v>DENTRO DO PRAZO</v>
      </c>
      <c r="Q258" s="109" t="s">
        <v>24</v>
      </c>
      <c r="R258" s="110" t="s">
        <v>25</v>
      </c>
      <c r="S258" s="46" t="str">
        <f t="shared" ca="1" si="67"/>
        <v>DENTRO DO PRAZO</v>
      </c>
      <c r="T258" s="46" t="s">
        <v>29</v>
      </c>
      <c r="U258" s="56"/>
      <c r="V258" s="2"/>
    </row>
    <row r="259" spans="1:25" s="1" customFormat="1" ht="38.25" customHeight="1" x14ac:dyDescent="0.3">
      <c r="A259" s="20" t="s">
        <v>801</v>
      </c>
      <c r="B259" s="6" t="s">
        <v>802</v>
      </c>
      <c r="C259" s="7" t="s">
        <v>803</v>
      </c>
      <c r="D259" s="144" t="s">
        <v>22</v>
      </c>
      <c r="E259" s="29"/>
      <c r="F259" s="29"/>
      <c r="G259" s="9" t="s">
        <v>6</v>
      </c>
      <c r="H259" s="52" t="s">
        <v>804</v>
      </c>
      <c r="I259" s="86">
        <v>44068</v>
      </c>
      <c r="J259" s="81">
        <f t="shared" si="64"/>
        <v>44706</v>
      </c>
      <c r="K259" s="81">
        <f t="shared" ca="1" si="65"/>
        <v>44533</v>
      </c>
      <c r="L259" s="82" t="str">
        <f t="shared" ca="1" si="66"/>
        <v>DENTRO DO PRAZO</v>
      </c>
      <c r="M259" s="83" t="str">
        <f t="shared" si="62"/>
        <v/>
      </c>
      <c r="N259" s="87">
        <v>44798</v>
      </c>
      <c r="O259" s="73">
        <f t="shared" ca="1" si="52"/>
        <v>44533</v>
      </c>
      <c r="P259" s="45" t="str">
        <f t="shared" ref="P259:P322" ca="1" si="68">IF(N259&lt;O259,"VENCIDO","DENTRO DO PRAZO")</f>
        <v>DENTRO DO PRAZO</v>
      </c>
      <c r="Q259" s="109" t="s">
        <v>24</v>
      </c>
      <c r="R259" s="110" t="s">
        <v>25</v>
      </c>
      <c r="S259" s="46" t="str">
        <f t="shared" ca="1" si="67"/>
        <v>DENTRO DO PRAZO</v>
      </c>
      <c r="T259" s="46" t="str">
        <f t="shared" ref="T259:T269" ca="1" si="69">IF(S259="",M259,S259)</f>
        <v>DENTRO DO PRAZO</v>
      </c>
      <c r="U259" s="56"/>
      <c r="V259" s="2"/>
    </row>
    <row r="260" spans="1:25" s="1" customFormat="1" ht="38.25" customHeight="1" x14ac:dyDescent="0.3">
      <c r="A260" s="20" t="s">
        <v>801</v>
      </c>
      <c r="B260" s="6" t="s">
        <v>805</v>
      </c>
      <c r="C260" s="7" t="s">
        <v>806</v>
      </c>
      <c r="D260" s="144" t="s">
        <v>22</v>
      </c>
      <c r="E260" s="29"/>
      <c r="F260" s="29"/>
      <c r="G260" s="9" t="s">
        <v>6</v>
      </c>
      <c r="H260" s="52" t="s">
        <v>807</v>
      </c>
      <c r="I260" s="86">
        <v>44068</v>
      </c>
      <c r="J260" s="81">
        <f t="shared" si="64"/>
        <v>44706</v>
      </c>
      <c r="K260" s="81">
        <f t="shared" ca="1" si="65"/>
        <v>44533</v>
      </c>
      <c r="L260" s="82" t="str">
        <f t="shared" ca="1" si="66"/>
        <v>DENTRO DO PRAZO</v>
      </c>
      <c r="M260" s="83" t="str">
        <f t="shared" si="62"/>
        <v/>
      </c>
      <c r="N260" s="87">
        <v>44798</v>
      </c>
      <c r="O260" s="73">
        <f t="shared" ca="1" si="52"/>
        <v>44533</v>
      </c>
      <c r="P260" s="45" t="str">
        <f t="shared" ca="1" si="68"/>
        <v>DENTRO DO PRAZO</v>
      </c>
      <c r="Q260" s="109" t="s">
        <v>24</v>
      </c>
      <c r="R260" s="110" t="s">
        <v>25</v>
      </c>
      <c r="S260" s="46" t="str">
        <f t="shared" ca="1" si="67"/>
        <v>DENTRO DO PRAZO</v>
      </c>
      <c r="T260" s="46" t="str">
        <f t="shared" ca="1" si="69"/>
        <v>DENTRO DO PRAZO</v>
      </c>
      <c r="U260" s="56"/>
      <c r="V260" s="2"/>
    </row>
    <row r="261" spans="1:25" s="1" customFormat="1" ht="38.25" customHeight="1" x14ac:dyDescent="0.3">
      <c r="A261" s="20" t="s">
        <v>801</v>
      </c>
      <c r="B261" s="6" t="s">
        <v>808</v>
      </c>
      <c r="C261" s="7" t="s">
        <v>809</v>
      </c>
      <c r="D261" s="144" t="s">
        <v>22</v>
      </c>
      <c r="E261" s="29"/>
      <c r="F261" s="29"/>
      <c r="G261" s="9" t="s">
        <v>6</v>
      </c>
      <c r="H261" s="44" t="s">
        <v>810</v>
      </c>
      <c r="I261" s="86">
        <v>43565</v>
      </c>
      <c r="J261" s="81">
        <f t="shared" si="64"/>
        <v>44206</v>
      </c>
      <c r="K261" s="81">
        <f t="shared" ca="1" si="65"/>
        <v>44533</v>
      </c>
      <c r="L261" s="82" t="str">
        <f t="shared" ca="1" si="66"/>
        <v>VENCIDO</v>
      </c>
      <c r="M261" s="83" t="str">
        <f t="shared" si="62"/>
        <v/>
      </c>
      <c r="N261" s="87">
        <v>44296</v>
      </c>
      <c r="O261" s="73">
        <f t="shared" ref="O261:O326" ca="1" si="70">TODAY()</f>
        <v>44533</v>
      </c>
      <c r="P261" s="45" t="str">
        <f t="shared" ca="1" si="68"/>
        <v>VENCIDO</v>
      </c>
      <c r="Q261" s="109" t="s">
        <v>24</v>
      </c>
      <c r="R261" s="110" t="s">
        <v>25</v>
      </c>
      <c r="S261" s="46" t="str">
        <f t="shared" ca="1" si="67"/>
        <v>VENCIDO</v>
      </c>
      <c r="T261" s="46" t="str">
        <f t="shared" ca="1" si="69"/>
        <v>VENCIDO</v>
      </c>
      <c r="U261" s="56"/>
      <c r="V261" s="2"/>
    </row>
    <row r="262" spans="1:25" s="1" customFormat="1" ht="38.25" customHeight="1" x14ac:dyDescent="0.3">
      <c r="A262" s="20" t="s">
        <v>801</v>
      </c>
      <c r="B262" s="6" t="s">
        <v>811</v>
      </c>
      <c r="C262" s="7" t="s">
        <v>812</v>
      </c>
      <c r="D262" s="144" t="s">
        <v>22</v>
      </c>
      <c r="E262" s="29"/>
      <c r="F262" s="29"/>
      <c r="G262" s="9" t="s">
        <v>6</v>
      </c>
      <c r="H262" s="52" t="s">
        <v>813</v>
      </c>
      <c r="I262" s="86">
        <v>43770</v>
      </c>
      <c r="J262" s="81">
        <f t="shared" si="64"/>
        <v>44409</v>
      </c>
      <c r="K262" s="81">
        <f t="shared" ca="1" si="65"/>
        <v>44533</v>
      </c>
      <c r="L262" s="82" t="str">
        <f t="shared" ca="1" si="66"/>
        <v>VENCIDO</v>
      </c>
      <c r="M262" s="83" t="str">
        <f t="shared" si="62"/>
        <v/>
      </c>
      <c r="N262" s="87">
        <v>44501</v>
      </c>
      <c r="O262" s="73">
        <f t="shared" ca="1" si="70"/>
        <v>44533</v>
      </c>
      <c r="P262" s="45" t="str">
        <f t="shared" ca="1" si="68"/>
        <v>VENCIDO</v>
      </c>
      <c r="Q262" s="109" t="s">
        <v>24</v>
      </c>
      <c r="R262" s="110" t="s">
        <v>25</v>
      </c>
      <c r="S262" s="46" t="str">
        <f t="shared" ca="1" si="67"/>
        <v>VENCIDO</v>
      </c>
      <c r="T262" s="46" t="str">
        <f t="shared" ca="1" si="69"/>
        <v>VENCIDO</v>
      </c>
      <c r="U262" s="56"/>
      <c r="V262" s="2"/>
    </row>
    <row r="263" spans="1:25" s="1" customFormat="1" ht="38.25" customHeight="1" x14ac:dyDescent="0.3">
      <c r="A263" s="20" t="s">
        <v>801</v>
      </c>
      <c r="B263" s="6" t="s">
        <v>814</v>
      </c>
      <c r="C263" s="7" t="s">
        <v>815</v>
      </c>
      <c r="D263" s="144" t="s">
        <v>22</v>
      </c>
      <c r="E263" s="29"/>
      <c r="F263" s="29"/>
      <c r="G263" s="9" t="s">
        <v>6</v>
      </c>
      <c r="H263" s="52" t="s">
        <v>816</v>
      </c>
      <c r="I263" s="86">
        <v>44068</v>
      </c>
      <c r="J263" s="81">
        <f t="shared" si="64"/>
        <v>44706</v>
      </c>
      <c r="K263" s="81">
        <f t="shared" ca="1" si="65"/>
        <v>44533</v>
      </c>
      <c r="L263" s="82" t="str">
        <f t="shared" ca="1" si="66"/>
        <v>DENTRO DO PRAZO</v>
      </c>
      <c r="M263" s="83" t="str">
        <f t="shared" si="62"/>
        <v/>
      </c>
      <c r="N263" s="87">
        <v>44798</v>
      </c>
      <c r="O263" s="73">
        <f t="shared" ca="1" si="70"/>
        <v>44533</v>
      </c>
      <c r="P263" s="45" t="str">
        <f t="shared" ca="1" si="68"/>
        <v>DENTRO DO PRAZO</v>
      </c>
      <c r="Q263" s="109" t="s">
        <v>24</v>
      </c>
      <c r="R263" s="110" t="s">
        <v>25</v>
      </c>
      <c r="S263" s="46" t="str">
        <f t="shared" ca="1" si="67"/>
        <v>DENTRO DO PRAZO</v>
      </c>
      <c r="T263" s="46" t="str">
        <f t="shared" ca="1" si="69"/>
        <v>DENTRO DO PRAZO</v>
      </c>
      <c r="U263" s="56"/>
      <c r="V263" s="2"/>
    </row>
    <row r="264" spans="1:25" s="1" customFormat="1" ht="38.25" customHeight="1" x14ac:dyDescent="0.3">
      <c r="A264" s="20" t="s">
        <v>801</v>
      </c>
      <c r="B264" s="6" t="s">
        <v>817</v>
      </c>
      <c r="C264" s="7" t="s">
        <v>818</v>
      </c>
      <c r="D264" s="144" t="s">
        <v>22</v>
      </c>
      <c r="E264" s="29"/>
      <c r="F264" s="29"/>
      <c r="G264" s="9" t="s">
        <v>6</v>
      </c>
      <c r="H264" s="60" t="s">
        <v>819</v>
      </c>
      <c r="I264" s="86">
        <v>44175</v>
      </c>
      <c r="J264" s="81">
        <f t="shared" si="64"/>
        <v>44814</v>
      </c>
      <c r="K264" s="81">
        <f t="shared" ca="1" si="65"/>
        <v>44533</v>
      </c>
      <c r="L264" s="82" t="str">
        <f t="shared" ca="1" si="66"/>
        <v>DENTRO DO PRAZO</v>
      </c>
      <c r="M264" s="83" t="str">
        <f t="shared" si="62"/>
        <v/>
      </c>
      <c r="N264" s="87">
        <v>44905</v>
      </c>
      <c r="O264" s="73">
        <f t="shared" ca="1" si="70"/>
        <v>44533</v>
      </c>
      <c r="P264" s="45" t="str">
        <f t="shared" ca="1" si="68"/>
        <v>DENTRO DO PRAZO</v>
      </c>
      <c r="Q264" s="109" t="s">
        <v>24</v>
      </c>
      <c r="R264" s="110" t="s">
        <v>25</v>
      </c>
      <c r="S264" s="46" t="str">
        <f t="shared" ca="1" si="67"/>
        <v>DENTRO DO PRAZO</v>
      </c>
      <c r="T264" s="46" t="str">
        <f t="shared" ca="1" si="69"/>
        <v>DENTRO DO PRAZO</v>
      </c>
      <c r="U264" s="56"/>
      <c r="V264" s="2"/>
    </row>
    <row r="265" spans="1:25" s="1" customFormat="1" ht="38.25" customHeight="1" x14ac:dyDescent="0.3">
      <c r="A265" s="20" t="s">
        <v>801</v>
      </c>
      <c r="B265" s="6" t="s">
        <v>820</v>
      </c>
      <c r="C265" s="7" t="s">
        <v>821</v>
      </c>
      <c r="D265" s="144" t="s">
        <v>22</v>
      </c>
      <c r="E265" s="29"/>
      <c r="F265" s="29"/>
      <c r="G265" s="9" t="s">
        <v>6</v>
      </c>
      <c r="H265" s="52" t="s">
        <v>822</v>
      </c>
      <c r="I265" s="86">
        <v>44068</v>
      </c>
      <c r="J265" s="81">
        <f t="shared" si="64"/>
        <v>44706</v>
      </c>
      <c r="K265" s="81">
        <f t="shared" ca="1" si="65"/>
        <v>44533</v>
      </c>
      <c r="L265" s="82" t="str">
        <f t="shared" ca="1" si="66"/>
        <v>DENTRO DO PRAZO</v>
      </c>
      <c r="M265" s="83" t="str">
        <f t="shared" si="62"/>
        <v/>
      </c>
      <c r="N265" s="87">
        <v>44798</v>
      </c>
      <c r="O265" s="73">
        <f t="shared" ca="1" si="70"/>
        <v>44533</v>
      </c>
      <c r="P265" s="45" t="str">
        <f t="shared" ca="1" si="68"/>
        <v>DENTRO DO PRAZO</v>
      </c>
      <c r="Q265" s="109" t="s">
        <v>24</v>
      </c>
      <c r="R265" s="110" t="s">
        <v>25</v>
      </c>
      <c r="S265" s="46" t="str">
        <f t="shared" ca="1" si="67"/>
        <v>DENTRO DO PRAZO</v>
      </c>
      <c r="T265" s="46" t="str">
        <f t="shared" ca="1" si="69"/>
        <v>DENTRO DO PRAZO</v>
      </c>
      <c r="U265" s="56"/>
      <c r="V265" s="2"/>
    </row>
    <row r="266" spans="1:25" s="1" customFormat="1" ht="38.25" customHeight="1" x14ac:dyDescent="0.3">
      <c r="A266" s="20" t="s">
        <v>801</v>
      </c>
      <c r="B266" s="6" t="s">
        <v>823</v>
      </c>
      <c r="C266" s="7" t="s">
        <v>824</v>
      </c>
      <c r="D266" s="144" t="s">
        <v>22</v>
      </c>
      <c r="E266" s="29"/>
      <c r="F266" s="29"/>
      <c r="G266" s="9" t="s">
        <v>6</v>
      </c>
      <c r="H266" s="52" t="s">
        <v>825</v>
      </c>
      <c r="I266" s="86">
        <v>44050</v>
      </c>
      <c r="J266" s="81">
        <f t="shared" si="64"/>
        <v>44688</v>
      </c>
      <c r="K266" s="81">
        <f t="shared" ca="1" si="65"/>
        <v>44533</v>
      </c>
      <c r="L266" s="82" t="str">
        <f t="shared" ca="1" si="66"/>
        <v>DENTRO DO PRAZO</v>
      </c>
      <c r="M266" s="83" t="str">
        <f t="shared" si="62"/>
        <v/>
      </c>
      <c r="N266" s="87">
        <v>44780</v>
      </c>
      <c r="O266" s="73">
        <f t="shared" ca="1" si="70"/>
        <v>44533</v>
      </c>
      <c r="P266" s="45" t="str">
        <f t="shared" ca="1" si="68"/>
        <v>DENTRO DO PRAZO</v>
      </c>
      <c r="Q266" s="109" t="s">
        <v>24</v>
      </c>
      <c r="R266" s="110" t="s">
        <v>25</v>
      </c>
      <c r="S266" s="46" t="str">
        <f t="shared" ca="1" si="67"/>
        <v>DENTRO DO PRAZO</v>
      </c>
      <c r="T266" s="46" t="str">
        <f t="shared" ca="1" si="69"/>
        <v>DENTRO DO PRAZO</v>
      </c>
      <c r="U266" s="56"/>
      <c r="V266" s="2"/>
    </row>
    <row r="267" spans="1:25" s="1" customFormat="1" ht="38.25" customHeight="1" x14ac:dyDescent="0.3">
      <c r="A267" s="20" t="s">
        <v>801</v>
      </c>
      <c r="B267" s="6" t="s">
        <v>826</v>
      </c>
      <c r="C267" s="7" t="s">
        <v>824</v>
      </c>
      <c r="D267" s="144" t="s">
        <v>22</v>
      </c>
      <c r="E267" s="29"/>
      <c r="F267" s="29"/>
      <c r="G267" s="9" t="s">
        <v>6</v>
      </c>
      <c r="H267" s="52" t="s">
        <v>827</v>
      </c>
      <c r="I267" s="86">
        <v>44068</v>
      </c>
      <c r="J267" s="81">
        <f t="shared" si="64"/>
        <v>44706</v>
      </c>
      <c r="K267" s="81">
        <f t="shared" ca="1" si="65"/>
        <v>44533</v>
      </c>
      <c r="L267" s="82" t="str">
        <f t="shared" ca="1" si="66"/>
        <v>DENTRO DO PRAZO</v>
      </c>
      <c r="M267" s="83" t="str">
        <f t="shared" si="62"/>
        <v/>
      </c>
      <c r="N267" s="87">
        <v>44798</v>
      </c>
      <c r="O267" s="73">
        <f t="shared" ca="1" si="70"/>
        <v>44533</v>
      </c>
      <c r="P267" s="45" t="str">
        <f t="shared" ca="1" si="68"/>
        <v>DENTRO DO PRAZO</v>
      </c>
      <c r="Q267" s="109" t="s">
        <v>24</v>
      </c>
      <c r="R267" s="110" t="s">
        <v>25</v>
      </c>
      <c r="S267" s="46" t="str">
        <f t="shared" ca="1" si="67"/>
        <v>DENTRO DO PRAZO</v>
      </c>
      <c r="T267" s="46" t="str">
        <f t="shared" ca="1" si="69"/>
        <v>DENTRO DO PRAZO</v>
      </c>
      <c r="U267" s="56"/>
      <c r="V267" s="2"/>
    </row>
    <row r="268" spans="1:25" s="1" customFormat="1" ht="38.25" customHeight="1" x14ac:dyDescent="0.3">
      <c r="A268" s="20" t="s">
        <v>801</v>
      </c>
      <c r="B268" s="6" t="s">
        <v>828</v>
      </c>
      <c r="C268" s="7" t="s">
        <v>829</v>
      </c>
      <c r="D268" s="144" t="s">
        <v>22</v>
      </c>
      <c r="E268" s="29"/>
      <c r="F268" s="29"/>
      <c r="G268" s="9" t="s">
        <v>6</v>
      </c>
      <c r="H268" s="52" t="s">
        <v>830</v>
      </c>
      <c r="I268" s="86">
        <v>44075</v>
      </c>
      <c r="J268" s="81">
        <f t="shared" si="64"/>
        <v>44713</v>
      </c>
      <c r="K268" s="81">
        <f t="shared" ca="1" si="65"/>
        <v>44533</v>
      </c>
      <c r="L268" s="82" t="str">
        <f t="shared" ca="1" si="66"/>
        <v>DENTRO DO PRAZO</v>
      </c>
      <c r="M268" s="83" t="str">
        <f t="shared" si="62"/>
        <v/>
      </c>
      <c r="N268" s="87">
        <v>44805</v>
      </c>
      <c r="O268" s="73">
        <f t="shared" ca="1" si="70"/>
        <v>44533</v>
      </c>
      <c r="P268" s="45" t="str">
        <f t="shared" ca="1" si="68"/>
        <v>DENTRO DO PRAZO</v>
      </c>
      <c r="Q268" s="109" t="s">
        <v>24</v>
      </c>
      <c r="R268" s="110" t="s">
        <v>25</v>
      </c>
      <c r="S268" s="46" t="str">
        <f t="shared" ca="1" si="67"/>
        <v>DENTRO DO PRAZO</v>
      </c>
      <c r="T268" s="46" t="str">
        <f t="shared" ca="1" si="69"/>
        <v>DENTRO DO PRAZO</v>
      </c>
      <c r="U268" s="56"/>
      <c r="V268" s="2"/>
    </row>
    <row r="269" spans="1:25" ht="38.25" customHeight="1" x14ac:dyDescent="0.3">
      <c r="A269" s="20" t="s">
        <v>801</v>
      </c>
      <c r="B269" s="6" t="s">
        <v>831</v>
      </c>
      <c r="C269" s="7" t="s">
        <v>832</v>
      </c>
      <c r="D269" s="144" t="s">
        <v>22</v>
      </c>
      <c r="E269" s="29"/>
      <c r="F269" s="29"/>
      <c r="G269" s="9" t="s">
        <v>6</v>
      </c>
      <c r="H269" s="52" t="s">
        <v>833</v>
      </c>
      <c r="I269" s="86">
        <v>44075</v>
      </c>
      <c r="J269" s="81">
        <f t="shared" si="64"/>
        <v>44713</v>
      </c>
      <c r="K269" s="81">
        <f t="shared" ca="1" si="65"/>
        <v>44533</v>
      </c>
      <c r="L269" s="82" t="str">
        <f t="shared" ca="1" si="66"/>
        <v>DENTRO DO PRAZO</v>
      </c>
      <c r="M269" s="83" t="str">
        <f t="shared" si="62"/>
        <v/>
      </c>
      <c r="N269" s="87">
        <v>44805</v>
      </c>
      <c r="O269" s="73">
        <f t="shared" ca="1" si="70"/>
        <v>44533</v>
      </c>
      <c r="P269" s="45" t="str">
        <f t="shared" ca="1" si="68"/>
        <v>DENTRO DO PRAZO</v>
      </c>
      <c r="Q269" s="109" t="s">
        <v>24</v>
      </c>
      <c r="R269" s="110" t="s">
        <v>25</v>
      </c>
      <c r="S269" s="46" t="str">
        <f t="shared" ca="1" si="67"/>
        <v>DENTRO DO PRAZO</v>
      </c>
      <c r="T269" s="46" t="str">
        <f t="shared" ca="1" si="69"/>
        <v>DENTRO DO PRAZO</v>
      </c>
      <c r="U269" s="56"/>
      <c r="W269" s="1"/>
      <c r="X269" s="1"/>
      <c r="Y269" s="1"/>
    </row>
    <row r="270" spans="1:25" ht="38.25" customHeight="1" x14ac:dyDescent="0.3">
      <c r="A270" s="20" t="s">
        <v>801</v>
      </c>
      <c r="B270" s="6" t="s">
        <v>834</v>
      </c>
      <c r="C270" s="7" t="s">
        <v>835</v>
      </c>
      <c r="D270" s="144" t="s">
        <v>22</v>
      </c>
      <c r="E270" s="29"/>
      <c r="F270" s="29"/>
      <c r="G270" s="9" t="s">
        <v>6</v>
      </c>
      <c r="H270" s="52" t="s">
        <v>836</v>
      </c>
      <c r="I270" s="86">
        <v>44075</v>
      </c>
      <c r="J270" s="81">
        <f t="shared" si="64"/>
        <v>44713</v>
      </c>
      <c r="K270" s="81">
        <f t="shared" ca="1" si="65"/>
        <v>44533</v>
      </c>
      <c r="L270" s="82" t="str">
        <f t="shared" ca="1" si="66"/>
        <v>DENTRO DO PRAZO</v>
      </c>
      <c r="M270" s="83" t="str">
        <f t="shared" si="62"/>
        <v/>
      </c>
      <c r="N270" s="87">
        <v>44805</v>
      </c>
      <c r="O270" s="73">
        <f t="shared" ca="1" si="70"/>
        <v>44533</v>
      </c>
      <c r="P270" s="45" t="str">
        <f t="shared" ca="1" si="68"/>
        <v>DENTRO DO PRAZO</v>
      </c>
      <c r="Q270" s="109" t="s">
        <v>24</v>
      </c>
      <c r="R270" s="110" t="s">
        <v>25</v>
      </c>
      <c r="S270" s="46" t="str">
        <f t="shared" ca="1" si="67"/>
        <v>DENTRO DO PRAZO</v>
      </c>
      <c r="T270" s="46" t="s">
        <v>29</v>
      </c>
      <c r="U270" s="56"/>
      <c r="W270" s="1"/>
      <c r="X270" s="1"/>
      <c r="Y270" s="1"/>
    </row>
    <row r="271" spans="1:25" ht="27.6" x14ac:dyDescent="0.3">
      <c r="A271" s="20" t="s">
        <v>801</v>
      </c>
      <c r="B271" s="6" t="s">
        <v>837</v>
      </c>
      <c r="C271" s="7" t="s">
        <v>838</v>
      </c>
      <c r="D271" s="144" t="s">
        <v>22</v>
      </c>
      <c r="E271" s="29"/>
      <c r="F271" s="29"/>
      <c r="G271" s="9" t="s">
        <v>6</v>
      </c>
      <c r="H271" s="52" t="s">
        <v>839</v>
      </c>
      <c r="I271" s="86">
        <v>44075</v>
      </c>
      <c r="J271" s="81">
        <f t="shared" si="64"/>
        <v>44713</v>
      </c>
      <c r="K271" s="81">
        <f t="shared" ca="1" si="65"/>
        <v>44533</v>
      </c>
      <c r="L271" s="82" t="str">
        <f t="shared" ca="1" si="66"/>
        <v>DENTRO DO PRAZO</v>
      </c>
      <c r="M271" s="83" t="str">
        <f t="shared" si="62"/>
        <v/>
      </c>
      <c r="N271" s="87">
        <v>44805</v>
      </c>
      <c r="O271" s="73">
        <f t="shared" ca="1" si="70"/>
        <v>44533</v>
      </c>
      <c r="P271" s="45" t="str">
        <f t="shared" ca="1" si="68"/>
        <v>DENTRO DO PRAZO</v>
      </c>
      <c r="Q271" s="109" t="s">
        <v>24</v>
      </c>
      <c r="R271" s="110" t="s">
        <v>25</v>
      </c>
      <c r="S271" s="46" t="str">
        <f t="shared" ca="1" si="67"/>
        <v>DENTRO DO PRAZO</v>
      </c>
      <c r="T271" s="46" t="s">
        <v>29</v>
      </c>
      <c r="U271" s="56"/>
      <c r="W271" s="1"/>
      <c r="X271" s="1"/>
      <c r="Y271" s="1"/>
    </row>
    <row r="272" spans="1:25" ht="38.25" customHeight="1" x14ac:dyDescent="0.3">
      <c r="A272" s="20" t="s">
        <v>801</v>
      </c>
      <c r="B272" s="6" t="s">
        <v>840</v>
      </c>
      <c r="C272" s="7" t="s">
        <v>841</v>
      </c>
      <c r="D272" s="144" t="s">
        <v>22</v>
      </c>
      <c r="E272" s="29"/>
      <c r="F272" s="29"/>
      <c r="G272" s="9" t="s">
        <v>6</v>
      </c>
      <c r="H272" s="52" t="s">
        <v>842</v>
      </c>
      <c r="I272" s="86">
        <v>43803</v>
      </c>
      <c r="J272" s="81">
        <f t="shared" si="64"/>
        <v>44443</v>
      </c>
      <c r="K272" s="81">
        <f t="shared" ca="1" si="65"/>
        <v>44533</v>
      </c>
      <c r="L272" s="82" t="str">
        <f t="shared" ca="1" si="66"/>
        <v>ALERTA DE VENCIMENTO</v>
      </c>
      <c r="M272" s="83" t="str">
        <f t="shared" si="62"/>
        <v/>
      </c>
      <c r="N272" s="87">
        <v>44534</v>
      </c>
      <c r="O272" s="73">
        <f t="shared" ca="1" si="70"/>
        <v>44533</v>
      </c>
      <c r="P272" s="45" t="str">
        <f t="shared" ca="1" si="68"/>
        <v>DENTRO DO PRAZO</v>
      </c>
      <c r="Q272" s="109" t="s">
        <v>24</v>
      </c>
      <c r="R272" s="110" t="s">
        <v>25</v>
      </c>
      <c r="S272" s="46" t="str">
        <f t="shared" ca="1" si="67"/>
        <v>ALERTA DE VENCIMENTO</v>
      </c>
      <c r="T272" s="46" t="str">
        <f ca="1">IF(S272="",M272,S272)</f>
        <v>ALERTA DE VENCIMENTO</v>
      </c>
      <c r="U272" s="56"/>
      <c r="W272" s="1"/>
      <c r="X272" s="1"/>
      <c r="Y272" s="1"/>
    </row>
    <row r="273" spans="1:25" ht="38.25" customHeight="1" x14ac:dyDescent="0.3">
      <c r="A273" s="20" t="s">
        <v>801</v>
      </c>
      <c r="B273" s="6" t="s">
        <v>843</v>
      </c>
      <c r="C273" s="7" t="s">
        <v>844</v>
      </c>
      <c r="D273" s="144" t="s">
        <v>22</v>
      </c>
      <c r="E273" s="29"/>
      <c r="F273" s="29"/>
      <c r="G273" s="9" t="s">
        <v>6</v>
      </c>
      <c r="H273" s="52" t="s">
        <v>845</v>
      </c>
      <c r="I273" s="86">
        <v>43983</v>
      </c>
      <c r="J273" s="81">
        <f>DATE(YEAR(N273),MONTH(N273)-3,DAY(N273))</f>
        <v>44621</v>
      </c>
      <c r="K273" s="81">
        <f t="shared" ca="1" si="65"/>
        <v>44533</v>
      </c>
      <c r="L273" s="82" t="str">
        <f ca="1">IF(N273&lt;K273,"VENCIDO",IF(K273&lt;J273,"DENTRO DO PRAZO","ALERTA DE VENCIMENTO"))</f>
        <v>DENTRO DO PRAZO</v>
      </c>
      <c r="M273" s="83" t="str">
        <f>IF(G273="POLO CASA","FUNDAÇÃO CASA",IF(G273="FECHADO","FECHADO",""))</f>
        <v/>
      </c>
      <c r="N273" s="87">
        <v>44713</v>
      </c>
      <c r="O273" s="73">
        <f t="shared" ca="1" si="70"/>
        <v>44533</v>
      </c>
      <c r="P273" s="45" t="str">
        <f t="shared" ca="1" si="68"/>
        <v>DENTRO DO PRAZO</v>
      </c>
      <c r="Q273" s="109" t="s">
        <v>24</v>
      </c>
      <c r="R273" s="110" t="s">
        <v>25</v>
      </c>
      <c r="S273" s="46" t="str">
        <f t="shared" ca="1" si="67"/>
        <v>DENTRO DO PRAZO</v>
      </c>
      <c r="T273" s="46" t="str">
        <f ca="1">IF(S273="",M273,S273)</f>
        <v>DENTRO DO PRAZO</v>
      </c>
      <c r="U273" s="56"/>
      <c r="W273" s="1"/>
      <c r="X273" s="1"/>
      <c r="Y273" s="1"/>
    </row>
    <row r="274" spans="1:25" ht="38.25" customHeight="1" x14ac:dyDescent="0.3">
      <c r="A274" s="20" t="s">
        <v>801</v>
      </c>
      <c r="B274" s="6" t="s">
        <v>846</v>
      </c>
      <c r="C274" s="7" t="s">
        <v>847</v>
      </c>
      <c r="D274" s="144" t="s">
        <v>22</v>
      </c>
      <c r="E274" s="29"/>
      <c r="F274" s="29"/>
      <c r="G274" s="9" t="s">
        <v>88</v>
      </c>
      <c r="H274" s="52" t="s">
        <v>848</v>
      </c>
      <c r="I274" s="86">
        <v>44054</v>
      </c>
      <c r="J274" s="81">
        <f t="shared" si="64"/>
        <v>44692</v>
      </c>
      <c r="K274" s="81">
        <f t="shared" ca="1" si="65"/>
        <v>44533</v>
      </c>
      <c r="L274" s="82" t="str">
        <f t="shared" ca="1" si="66"/>
        <v>DENTRO DO PRAZO</v>
      </c>
      <c r="M274" s="83" t="str">
        <f t="shared" si="62"/>
        <v/>
      </c>
      <c r="N274" s="87">
        <v>44784</v>
      </c>
      <c r="O274" s="73">
        <f t="shared" ca="1" si="70"/>
        <v>44533</v>
      </c>
      <c r="P274" s="45" t="str">
        <f t="shared" ca="1" si="68"/>
        <v>DENTRO DO PRAZO</v>
      </c>
      <c r="Q274" s="109" t="s">
        <v>24</v>
      </c>
      <c r="R274" s="110" t="s">
        <v>25</v>
      </c>
      <c r="S274" s="46" t="str">
        <f t="shared" ca="1" si="67"/>
        <v>DENTRO DO PRAZO</v>
      </c>
      <c r="T274" s="46" t="str">
        <f ca="1">IF(S274="",M274,S274)</f>
        <v>DENTRO DO PRAZO</v>
      </c>
      <c r="U274" s="56"/>
      <c r="W274" s="1"/>
      <c r="X274" s="1"/>
      <c r="Y274" s="1"/>
    </row>
    <row r="275" spans="1:25" ht="38.25" customHeight="1" x14ac:dyDescent="0.3">
      <c r="A275" s="20" t="s">
        <v>801</v>
      </c>
      <c r="B275" s="6" t="s">
        <v>849</v>
      </c>
      <c r="C275" s="7" t="s">
        <v>844</v>
      </c>
      <c r="D275" s="144" t="s">
        <v>22</v>
      </c>
      <c r="E275" s="29"/>
      <c r="F275" s="29"/>
      <c r="G275" s="9" t="s">
        <v>6</v>
      </c>
      <c r="H275" s="52" t="s">
        <v>850</v>
      </c>
      <c r="I275" s="86">
        <v>44326</v>
      </c>
      <c r="J275" s="81">
        <f>DATE(YEAR(N275),MONTH(N275)-3,DAY(N275))</f>
        <v>44967</v>
      </c>
      <c r="K275" s="81">
        <f t="shared" ca="1" si="65"/>
        <v>44533</v>
      </c>
      <c r="L275" s="82" t="str">
        <f ca="1">IF(N275&lt;K275,"VENCIDO",IF(K275&lt;J275,"DENTRO DO PRAZO","ALERTA DE VENCIMENTO"))</f>
        <v>DENTRO DO PRAZO</v>
      </c>
      <c r="M275" s="83" t="str">
        <f>IF(G275="POLO CASA","FUNDAÇÃO CASA",IF(G275="FECHADO","FECHADO",""))</f>
        <v/>
      </c>
      <c r="N275" s="87">
        <v>45056</v>
      </c>
      <c r="O275" s="73">
        <f t="shared" ca="1" si="70"/>
        <v>44533</v>
      </c>
      <c r="P275" s="45" t="str">
        <f t="shared" ca="1" si="68"/>
        <v>DENTRO DO PRAZO</v>
      </c>
      <c r="Q275" s="109" t="s">
        <v>24</v>
      </c>
      <c r="R275" s="110" t="s">
        <v>25</v>
      </c>
      <c r="S275" s="46"/>
      <c r="T275" s="46"/>
      <c r="U275" s="56"/>
      <c r="W275" s="1"/>
      <c r="X275" s="1"/>
      <c r="Y275" s="1"/>
    </row>
    <row r="276" spans="1:25" ht="38.25" customHeight="1" x14ac:dyDescent="0.3">
      <c r="A276" s="20" t="s">
        <v>801</v>
      </c>
      <c r="B276" s="6" t="s">
        <v>851</v>
      </c>
      <c r="C276" s="7" t="s">
        <v>852</v>
      </c>
      <c r="D276" s="144" t="s">
        <v>22</v>
      </c>
      <c r="E276" s="29"/>
      <c r="F276" s="29"/>
      <c r="G276" s="9" t="s">
        <v>6</v>
      </c>
      <c r="H276" s="44" t="s">
        <v>853</v>
      </c>
      <c r="I276" s="86">
        <v>43809</v>
      </c>
      <c r="J276" s="81">
        <f t="shared" si="64"/>
        <v>44449</v>
      </c>
      <c r="K276" s="81">
        <f t="shared" ca="1" si="65"/>
        <v>44533</v>
      </c>
      <c r="L276" s="82" t="str">
        <f t="shared" ca="1" si="66"/>
        <v>ALERTA DE VENCIMENTO</v>
      </c>
      <c r="M276" s="83" t="str">
        <f t="shared" si="62"/>
        <v/>
      </c>
      <c r="N276" s="87">
        <v>44540</v>
      </c>
      <c r="O276" s="73">
        <f t="shared" ca="1" si="70"/>
        <v>44533</v>
      </c>
      <c r="P276" s="45" t="str">
        <f t="shared" ca="1" si="68"/>
        <v>DENTRO DO PRAZO</v>
      </c>
      <c r="Q276" s="109" t="s">
        <v>24</v>
      </c>
      <c r="R276" s="110" t="s">
        <v>25</v>
      </c>
      <c r="S276" s="46" t="str">
        <f t="shared" ref="S276:S281" ca="1" si="71">IF(M276="",L276,M276)</f>
        <v>ALERTA DE VENCIMENTO</v>
      </c>
      <c r="T276" s="46" t="str">
        <f ca="1">IF(S276="",M276,S276)</f>
        <v>ALERTA DE VENCIMENTO</v>
      </c>
      <c r="U276" s="56"/>
      <c r="W276" s="1"/>
      <c r="X276" s="1"/>
      <c r="Y276" s="1"/>
    </row>
    <row r="277" spans="1:25" ht="38.25" customHeight="1" x14ac:dyDescent="0.3">
      <c r="A277" s="20" t="s">
        <v>801</v>
      </c>
      <c r="B277" s="6" t="s">
        <v>854</v>
      </c>
      <c r="C277" s="7" t="s">
        <v>855</v>
      </c>
      <c r="D277" s="144" t="s">
        <v>22</v>
      </c>
      <c r="E277" s="29"/>
      <c r="F277" s="29"/>
      <c r="G277" s="9" t="s">
        <v>6</v>
      </c>
      <c r="H277" s="52" t="s">
        <v>856</v>
      </c>
      <c r="I277" s="86">
        <v>44089</v>
      </c>
      <c r="J277" s="81">
        <f t="shared" si="64"/>
        <v>44727</v>
      </c>
      <c r="K277" s="81">
        <f t="shared" ca="1" si="65"/>
        <v>44533</v>
      </c>
      <c r="L277" s="82" t="str">
        <f t="shared" ca="1" si="66"/>
        <v>DENTRO DO PRAZO</v>
      </c>
      <c r="M277" s="83" t="str">
        <f t="shared" si="62"/>
        <v/>
      </c>
      <c r="N277" s="87">
        <v>44819</v>
      </c>
      <c r="O277" s="73">
        <f t="shared" ca="1" si="70"/>
        <v>44533</v>
      </c>
      <c r="P277" s="45" t="str">
        <f t="shared" ca="1" si="68"/>
        <v>DENTRO DO PRAZO</v>
      </c>
      <c r="Q277" s="109" t="s">
        <v>24</v>
      </c>
      <c r="R277" s="110" t="s">
        <v>25</v>
      </c>
      <c r="S277" s="46" t="str">
        <f t="shared" ca="1" si="71"/>
        <v>DENTRO DO PRAZO</v>
      </c>
      <c r="T277" s="46" t="str">
        <f ca="1">IF(S277="",M277,S277)</f>
        <v>DENTRO DO PRAZO</v>
      </c>
      <c r="U277" s="56"/>
    </row>
    <row r="278" spans="1:25" ht="38.25" customHeight="1" x14ac:dyDescent="0.3">
      <c r="A278" s="20" t="s">
        <v>801</v>
      </c>
      <c r="B278" s="6" t="s">
        <v>857</v>
      </c>
      <c r="C278" s="7" t="s">
        <v>858</v>
      </c>
      <c r="D278" s="144" t="s">
        <v>22</v>
      </c>
      <c r="E278" s="29"/>
      <c r="F278" s="29"/>
      <c r="G278" s="9" t="s">
        <v>6</v>
      </c>
      <c r="H278" s="52" t="s">
        <v>859</v>
      </c>
      <c r="I278" s="86">
        <v>44075</v>
      </c>
      <c r="J278" s="81">
        <f t="shared" si="64"/>
        <v>44713</v>
      </c>
      <c r="K278" s="81">
        <f t="shared" ca="1" si="65"/>
        <v>44533</v>
      </c>
      <c r="L278" s="82" t="str">
        <f t="shared" ca="1" si="66"/>
        <v>DENTRO DO PRAZO</v>
      </c>
      <c r="M278" s="83" t="str">
        <f t="shared" si="62"/>
        <v/>
      </c>
      <c r="N278" s="87">
        <v>44805</v>
      </c>
      <c r="O278" s="73">
        <f t="shared" ca="1" si="70"/>
        <v>44533</v>
      </c>
      <c r="P278" s="45" t="str">
        <f t="shared" ca="1" si="68"/>
        <v>DENTRO DO PRAZO</v>
      </c>
      <c r="Q278" s="109" t="s">
        <v>24</v>
      </c>
      <c r="R278" s="110" t="s">
        <v>25</v>
      </c>
      <c r="S278" s="46" t="str">
        <f t="shared" ca="1" si="71"/>
        <v>DENTRO DO PRAZO</v>
      </c>
      <c r="T278" s="46" t="s">
        <v>29</v>
      </c>
      <c r="U278" s="56"/>
      <c r="W278" s="1"/>
      <c r="X278" s="1"/>
      <c r="Y278" s="1"/>
    </row>
    <row r="279" spans="1:25" ht="38.25" customHeight="1" x14ac:dyDescent="0.3">
      <c r="A279" s="121" t="s">
        <v>801</v>
      </c>
      <c r="B279" s="122" t="s">
        <v>860</v>
      </c>
      <c r="C279" s="123" t="s">
        <v>861</v>
      </c>
      <c r="D279" s="146" t="s">
        <v>22</v>
      </c>
      <c r="E279" s="124"/>
      <c r="F279" s="124"/>
      <c r="G279" s="125" t="s">
        <v>6</v>
      </c>
      <c r="H279" s="126" t="s">
        <v>862</v>
      </c>
      <c r="I279" s="127">
        <v>44022</v>
      </c>
      <c r="J279" s="81">
        <f t="shared" si="64"/>
        <v>44661</v>
      </c>
      <c r="K279" s="81">
        <f t="shared" ca="1" si="65"/>
        <v>44533</v>
      </c>
      <c r="L279" s="82" t="str">
        <f t="shared" ca="1" si="66"/>
        <v>DENTRO DO PRAZO</v>
      </c>
      <c r="M279" s="83" t="str">
        <f t="shared" si="62"/>
        <v/>
      </c>
      <c r="N279" s="128">
        <v>44752</v>
      </c>
      <c r="O279" s="73">
        <f t="shared" ca="1" si="70"/>
        <v>44533</v>
      </c>
      <c r="P279" s="45" t="str">
        <f t="shared" ca="1" si="68"/>
        <v>DENTRO DO PRAZO</v>
      </c>
      <c r="Q279" s="129" t="s">
        <v>24</v>
      </c>
      <c r="R279" s="130" t="s">
        <v>25</v>
      </c>
      <c r="S279" s="46" t="str">
        <f t="shared" ca="1" si="71"/>
        <v>DENTRO DO PRAZO</v>
      </c>
      <c r="T279" s="46" t="str">
        <f ca="1">IF(S279="",M279,S279)</f>
        <v>DENTRO DO PRAZO</v>
      </c>
      <c r="U279" s="131"/>
      <c r="W279" s="1"/>
      <c r="X279" s="1"/>
      <c r="Y279" s="1"/>
    </row>
    <row r="280" spans="1:25" ht="38.25" customHeight="1" thickBot="1" x14ac:dyDescent="0.35">
      <c r="A280" s="9" t="s">
        <v>801</v>
      </c>
      <c r="B280" s="137" t="s">
        <v>863</v>
      </c>
      <c r="C280" s="138" t="s">
        <v>864</v>
      </c>
      <c r="D280" s="147" t="s">
        <v>22</v>
      </c>
      <c r="E280" s="9"/>
      <c r="F280" s="9"/>
      <c r="G280" s="9" t="s">
        <v>6</v>
      </c>
      <c r="H280" s="52" t="s">
        <v>865</v>
      </c>
      <c r="I280" s="93">
        <v>44194</v>
      </c>
      <c r="J280" s="119">
        <f t="shared" si="64"/>
        <v>44833</v>
      </c>
      <c r="K280" s="81">
        <f t="shared" ca="1" si="65"/>
        <v>44533</v>
      </c>
      <c r="L280" s="82" t="str">
        <f t="shared" ca="1" si="66"/>
        <v>DENTRO DO PRAZO</v>
      </c>
      <c r="M280" s="117" t="str">
        <f t="shared" si="62"/>
        <v/>
      </c>
      <c r="N280" s="93">
        <v>44924</v>
      </c>
      <c r="O280" s="73">
        <f t="shared" ca="1" si="70"/>
        <v>44533</v>
      </c>
      <c r="P280" s="45" t="str">
        <f t="shared" ca="1" si="68"/>
        <v>DENTRO DO PRAZO</v>
      </c>
      <c r="Q280" s="139" t="s">
        <v>24</v>
      </c>
      <c r="R280" s="139" t="s">
        <v>25</v>
      </c>
      <c r="S280" s="120" t="str">
        <f t="shared" ca="1" si="71"/>
        <v>DENTRO DO PRAZO</v>
      </c>
      <c r="T280" s="118" t="str">
        <f ca="1">IF(S280="",M280,S280)</f>
        <v>DENTRO DO PRAZO</v>
      </c>
      <c r="U280" s="39"/>
    </row>
    <row r="281" spans="1:25" s="1" customFormat="1" ht="38.25" customHeight="1" x14ac:dyDescent="0.3">
      <c r="A281" s="100" t="s">
        <v>19</v>
      </c>
      <c r="B281" s="132"/>
      <c r="C281" s="132"/>
      <c r="D281" s="144" t="s">
        <v>934</v>
      </c>
      <c r="E281" s="100" t="s">
        <v>866</v>
      </c>
      <c r="F281" s="100" t="s">
        <v>867</v>
      </c>
      <c r="G281" s="100" t="s">
        <v>868</v>
      </c>
      <c r="H281" s="133" t="s">
        <v>869</v>
      </c>
      <c r="I281" s="134">
        <v>44320</v>
      </c>
      <c r="J281" s="81">
        <f t="shared" ref="J281:J318" si="72">DATE(YEAR(N281),MONTH(N281)-3,DAY(N281))</f>
        <v>44961</v>
      </c>
      <c r="K281" s="81">
        <f t="shared" ref="K281:K318" ca="1" si="73">TODAY()</f>
        <v>44533</v>
      </c>
      <c r="L281" s="82" t="str">
        <f t="shared" ref="L281:L318" ca="1" si="74">IF(N281&lt;K281,"VENCIDO",IF(K281&lt;J281,"DENTRO DO PRAZO","ALERTA DE VENCIMENTO"))</f>
        <v>DENTRO DO PRAZO</v>
      </c>
      <c r="M281" s="83" t="str">
        <f t="shared" ref="M281:M334" si="75">IF(G281="POLO CASA","FUNDAÇÃO CASA",IF(G281="FECHADO","FECHADO",""))</f>
        <v>FUNDAÇÃO CASA</v>
      </c>
      <c r="N281" s="135">
        <v>45050</v>
      </c>
      <c r="O281" s="73">
        <f t="shared" ca="1" si="70"/>
        <v>44533</v>
      </c>
      <c r="P281" s="45" t="str">
        <f t="shared" ca="1" si="68"/>
        <v>DENTRO DO PRAZO</v>
      </c>
      <c r="Q281" s="108" t="s">
        <v>24</v>
      </c>
      <c r="R281" s="110" t="s">
        <v>25</v>
      </c>
      <c r="S281" s="46" t="str">
        <f t="shared" si="71"/>
        <v>FUNDAÇÃO CASA</v>
      </c>
      <c r="T281" s="46" t="str">
        <f>IF(S281="",M281,S281)</f>
        <v>FUNDAÇÃO CASA</v>
      </c>
      <c r="U281" s="136"/>
      <c r="V281" s="2"/>
      <c r="W281" s="2"/>
      <c r="X281" s="2"/>
      <c r="Y281" s="2"/>
    </row>
    <row r="282" spans="1:25" s="1" customFormat="1" ht="38.25" customHeight="1" x14ac:dyDescent="0.3">
      <c r="A282" s="100" t="s">
        <v>19</v>
      </c>
      <c r="B282" s="132"/>
      <c r="C282" s="132"/>
      <c r="D282" s="144" t="s">
        <v>934</v>
      </c>
      <c r="E282" s="100"/>
      <c r="F282" s="100"/>
      <c r="G282" s="100"/>
      <c r="H282" s="133" t="s">
        <v>870</v>
      </c>
      <c r="I282" s="134">
        <v>44320</v>
      </c>
      <c r="J282" s="81"/>
      <c r="K282" s="81"/>
      <c r="L282" s="82"/>
      <c r="M282" s="83"/>
      <c r="N282" s="135">
        <v>45050</v>
      </c>
      <c r="O282" s="73">
        <f t="shared" ca="1" si="70"/>
        <v>44533</v>
      </c>
      <c r="P282" s="45" t="str">
        <f t="shared" ca="1" si="68"/>
        <v>DENTRO DO PRAZO</v>
      </c>
      <c r="Q282" s="108"/>
      <c r="R282" s="110"/>
      <c r="S282" s="46"/>
      <c r="T282" s="46"/>
      <c r="U282" s="136"/>
      <c r="V282" s="2"/>
      <c r="W282" s="2"/>
      <c r="X282" s="2"/>
      <c r="Y282" s="2"/>
    </row>
    <row r="283" spans="1:25" s="1" customFormat="1" ht="38.25" customHeight="1" x14ac:dyDescent="0.3">
      <c r="A283" s="9" t="s">
        <v>19</v>
      </c>
      <c r="B283" s="18"/>
      <c r="C283" s="18"/>
      <c r="D283" s="144" t="s">
        <v>934</v>
      </c>
      <c r="E283" s="100" t="s">
        <v>866</v>
      </c>
      <c r="F283" s="100" t="s">
        <v>867</v>
      </c>
      <c r="G283" s="9" t="s">
        <v>868</v>
      </c>
      <c r="H283" s="50" t="s">
        <v>871</v>
      </c>
      <c r="I283" s="134">
        <v>44320</v>
      </c>
      <c r="J283" s="81">
        <f t="shared" si="72"/>
        <v>44961</v>
      </c>
      <c r="K283" s="81">
        <f t="shared" ca="1" si="73"/>
        <v>44533</v>
      </c>
      <c r="L283" s="82" t="str">
        <f t="shared" ca="1" si="74"/>
        <v>DENTRO DO PRAZO</v>
      </c>
      <c r="M283" s="83" t="str">
        <f t="shared" si="75"/>
        <v>FUNDAÇÃO CASA</v>
      </c>
      <c r="N283" s="135">
        <v>45050</v>
      </c>
      <c r="O283" s="73">
        <f t="shared" ca="1" si="70"/>
        <v>44533</v>
      </c>
      <c r="P283" s="45" t="str">
        <f t="shared" ca="1" si="68"/>
        <v>DENTRO DO PRAZO</v>
      </c>
      <c r="Q283" s="109" t="s">
        <v>24</v>
      </c>
      <c r="R283" s="110" t="s">
        <v>25</v>
      </c>
      <c r="S283" s="46" t="str">
        <f>IF(M283="",L283,M283)</f>
        <v>FUNDAÇÃO CASA</v>
      </c>
      <c r="T283" s="46" t="str">
        <f>IF(S283="",M283,S283)</f>
        <v>FUNDAÇÃO CASA</v>
      </c>
      <c r="U283" s="56"/>
      <c r="V283" s="2"/>
      <c r="W283" s="2"/>
      <c r="X283" s="2"/>
      <c r="Y283" s="2"/>
    </row>
    <row r="284" spans="1:25" s="1" customFormat="1" ht="38.25" customHeight="1" x14ac:dyDescent="0.3">
      <c r="A284" s="9" t="s">
        <v>105</v>
      </c>
      <c r="B284" s="18"/>
      <c r="C284" s="18"/>
      <c r="D284" s="144" t="s">
        <v>934</v>
      </c>
      <c r="E284" s="100" t="s">
        <v>866</v>
      </c>
      <c r="F284" s="100" t="s">
        <v>867</v>
      </c>
      <c r="G284" s="9" t="s">
        <v>868</v>
      </c>
      <c r="H284" s="50" t="s">
        <v>872</v>
      </c>
      <c r="I284" s="134">
        <v>44320</v>
      </c>
      <c r="J284" s="81">
        <f t="shared" si="72"/>
        <v>44961</v>
      </c>
      <c r="K284" s="81">
        <f t="shared" ca="1" si="73"/>
        <v>44533</v>
      </c>
      <c r="L284" s="82" t="str">
        <f t="shared" ca="1" si="74"/>
        <v>DENTRO DO PRAZO</v>
      </c>
      <c r="M284" s="83" t="str">
        <f t="shared" si="75"/>
        <v>FUNDAÇÃO CASA</v>
      </c>
      <c r="N284" s="135">
        <v>45050</v>
      </c>
      <c r="O284" s="73">
        <f t="shared" ca="1" si="70"/>
        <v>44533</v>
      </c>
      <c r="P284" s="45" t="str">
        <f t="shared" ca="1" si="68"/>
        <v>DENTRO DO PRAZO</v>
      </c>
      <c r="Q284" s="109" t="s">
        <v>24</v>
      </c>
      <c r="R284" s="110" t="s">
        <v>25</v>
      </c>
      <c r="S284" s="46" t="str">
        <f>IF(M284="",L284,M284)</f>
        <v>FUNDAÇÃO CASA</v>
      </c>
      <c r="T284" s="46" t="str">
        <f>IF(S284="",M284,S284)</f>
        <v>FUNDAÇÃO CASA</v>
      </c>
      <c r="U284" s="56"/>
      <c r="V284" s="2"/>
    </row>
    <row r="285" spans="1:25" s="1" customFormat="1" ht="38.25" customHeight="1" x14ac:dyDescent="0.3">
      <c r="A285" s="9" t="s">
        <v>105</v>
      </c>
      <c r="B285" s="18"/>
      <c r="C285" s="18"/>
      <c r="D285" s="144" t="s">
        <v>934</v>
      </c>
      <c r="E285" s="100" t="s">
        <v>866</v>
      </c>
      <c r="F285" s="100" t="s">
        <v>867</v>
      </c>
      <c r="G285" s="9" t="s">
        <v>868</v>
      </c>
      <c r="H285" s="50" t="s">
        <v>873</v>
      </c>
      <c r="I285" s="134">
        <v>44320</v>
      </c>
      <c r="J285" s="81">
        <f t="shared" si="72"/>
        <v>44961</v>
      </c>
      <c r="K285" s="81">
        <f t="shared" ca="1" si="73"/>
        <v>44533</v>
      </c>
      <c r="L285" s="82" t="str">
        <f t="shared" ca="1" si="74"/>
        <v>DENTRO DO PRAZO</v>
      </c>
      <c r="M285" s="83" t="str">
        <f t="shared" si="75"/>
        <v>FUNDAÇÃO CASA</v>
      </c>
      <c r="N285" s="135">
        <v>45050</v>
      </c>
      <c r="O285" s="73">
        <f t="shared" ca="1" si="70"/>
        <v>44533</v>
      </c>
      <c r="P285" s="45" t="str">
        <f t="shared" ca="1" si="68"/>
        <v>DENTRO DO PRAZO</v>
      </c>
      <c r="Q285" s="109" t="s">
        <v>24</v>
      </c>
      <c r="R285" s="110" t="s">
        <v>25</v>
      </c>
      <c r="S285" s="46" t="str">
        <f>IF(M285="",L285,M285)</f>
        <v>FUNDAÇÃO CASA</v>
      </c>
      <c r="T285" s="46" t="str">
        <f>IF(S285="",M285,S285)</f>
        <v>FUNDAÇÃO CASA</v>
      </c>
      <c r="U285" s="56"/>
      <c r="V285" s="2"/>
    </row>
    <row r="286" spans="1:25" s="1" customFormat="1" ht="38.25" customHeight="1" x14ac:dyDescent="0.3">
      <c r="A286" s="9" t="s">
        <v>105</v>
      </c>
      <c r="B286" s="18"/>
      <c r="C286" s="18"/>
      <c r="D286" s="144" t="s">
        <v>934</v>
      </c>
      <c r="E286" s="100" t="s">
        <v>866</v>
      </c>
      <c r="F286" s="100" t="s">
        <v>867</v>
      </c>
      <c r="G286" s="9" t="s">
        <v>868</v>
      </c>
      <c r="H286" s="9" t="s">
        <v>874</v>
      </c>
      <c r="I286" s="134">
        <v>44320</v>
      </c>
      <c r="J286" s="81">
        <f t="shared" si="72"/>
        <v>44961</v>
      </c>
      <c r="K286" s="81">
        <f t="shared" ca="1" si="73"/>
        <v>44533</v>
      </c>
      <c r="L286" s="82" t="str">
        <f t="shared" ca="1" si="74"/>
        <v>DENTRO DO PRAZO</v>
      </c>
      <c r="M286" s="83" t="str">
        <f t="shared" si="75"/>
        <v>FUNDAÇÃO CASA</v>
      </c>
      <c r="N286" s="135">
        <v>45050</v>
      </c>
      <c r="O286" s="73">
        <f t="shared" ca="1" si="70"/>
        <v>44533</v>
      </c>
      <c r="P286" s="45" t="str">
        <f t="shared" ca="1" si="68"/>
        <v>DENTRO DO PRAZO</v>
      </c>
      <c r="Q286" s="109" t="s">
        <v>24</v>
      </c>
      <c r="R286" s="110" t="s">
        <v>25</v>
      </c>
      <c r="S286" s="46" t="str">
        <f>IF(M286="",L286,M286)</f>
        <v>FUNDAÇÃO CASA</v>
      </c>
      <c r="T286" s="46" t="str">
        <f>IF(S286="",M286,S286)</f>
        <v>FUNDAÇÃO CASA</v>
      </c>
      <c r="U286" s="56"/>
      <c r="V286" s="2"/>
    </row>
    <row r="287" spans="1:25" s="1" customFormat="1" ht="38.25" customHeight="1" x14ac:dyDescent="0.3">
      <c r="A287" s="9" t="s">
        <v>105</v>
      </c>
      <c r="B287" s="153"/>
      <c r="C287" s="18"/>
      <c r="D287" s="144" t="s">
        <v>934</v>
      </c>
      <c r="E287" s="100" t="s">
        <v>866</v>
      </c>
      <c r="F287" s="100" t="s">
        <v>867</v>
      </c>
      <c r="G287" s="9" t="s">
        <v>868</v>
      </c>
      <c r="H287" s="52" t="s">
        <v>875</v>
      </c>
      <c r="I287" s="134">
        <v>44320</v>
      </c>
      <c r="J287" s="81">
        <f t="shared" si="72"/>
        <v>44961</v>
      </c>
      <c r="K287" s="81">
        <f t="shared" ca="1" si="73"/>
        <v>44533</v>
      </c>
      <c r="L287" s="82" t="str">
        <f t="shared" ca="1" si="74"/>
        <v>DENTRO DO PRAZO</v>
      </c>
      <c r="M287" s="83" t="str">
        <f t="shared" si="75"/>
        <v>FUNDAÇÃO CASA</v>
      </c>
      <c r="N287" s="135">
        <v>45050</v>
      </c>
      <c r="O287" s="73">
        <f t="shared" ca="1" si="70"/>
        <v>44533</v>
      </c>
      <c r="P287" s="45" t="str">
        <f t="shared" ca="1" si="68"/>
        <v>DENTRO DO PRAZO</v>
      </c>
      <c r="Q287" s="109" t="s">
        <v>24</v>
      </c>
      <c r="R287" s="110" t="s">
        <v>25</v>
      </c>
      <c r="S287" s="46" t="str">
        <f>IF(M287="",L287,M287)</f>
        <v>FUNDAÇÃO CASA</v>
      </c>
      <c r="T287" s="46" t="str">
        <f>IF(S287="",M287,S287)</f>
        <v>FUNDAÇÃO CASA</v>
      </c>
      <c r="U287" s="154"/>
      <c r="V287" s="2"/>
    </row>
    <row r="288" spans="1:25" s="1" customFormat="1" ht="38.25" customHeight="1" x14ac:dyDescent="0.3">
      <c r="A288" s="9" t="s">
        <v>163</v>
      </c>
      <c r="B288" s="18"/>
      <c r="C288" s="18"/>
      <c r="D288" s="144" t="s">
        <v>934</v>
      </c>
      <c r="E288" s="100"/>
      <c r="F288" s="100"/>
      <c r="G288" s="9"/>
      <c r="H288" s="52" t="s">
        <v>876</v>
      </c>
      <c r="I288" s="134">
        <v>44320</v>
      </c>
      <c r="J288" s="81">
        <f t="shared" si="72"/>
        <v>44961</v>
      </c>
      <c r="K288" s="81"/>
      <c r="L288" s="82"/>
      <c r="M288" s="83"/>
      <c r="N288" s="135">
        <v>45050</v>
      </c>
      <c r="O288" s="73">
        <f t="shared" ca="1" si="70"/>
        <v>44533</v>
      </c>
      <c r="P288" s="45" t="str">
        <f ca="1">IF(N288&lt;O288,"VENCIDO","DENTRO DO PRAZO")</f>
        <v>DENTRO DO PRAZO</v>
      </c>
      <c r="Q288" s="109" t="s">
        <v>24</v>
      </c>
      <c r="R288" s="110"/>
      <c r="S288" s="46"/>
      <c r="T288" s="46"/>
      <c r="U288" s="56"/>
      <c r="V288" s="2"/>
    </row>
    <row r="289" spans="1:22" s="1" customFormat="1" ht="38.25" customHeight="1" x14ac:dyDescent="0.3">
      <c r="A289" s="9" t="s">
        <v>163</v>
      </c>
      <c r="B289" s="18"/>
      <c r="C289" s="18"/>
      <c r="D289" s="144" t="s">
        <v>934</v>
      </c>
      <c r="E289" s="100" t="s">
        <v>866</v>
      </c>
      <c r="F289" s="100" t="s">
        <v>867</v>
      </c>
      <c r="G289" s="9" t="s">
        <v>868</v>
      </c>
      <c r="H289" s="50" t="s">
        <v>877</v>
      </c>
      <c r="I289" s="134">
        <v>44320</v>
      </c>
      <c r="J289" s="81">
        <f t="shared" si="72"/>
        <v>44961</v>
      </c>
      <c r="K289" s="81">
        <f t="shared" ca="1" si="73"/>
        <v>44533</v>
      </c>
      <c r="L289" s="82" t="str">
        <f t="shared" ca="1" si="74"/>
        <v>DENTRO DO PRAZO</v>
      </c>
      <c r="M289" s="83" t="str">
        <f t="shared" si="75"/>
        <v>FUNDAÇÃO CASA</v>
      </c>
      <c r="N289" s="135">
        <v>45050</v>
      </c>
      <c r="O289" s="73">
        <f t="shared" ca="1" si="70"/>
        <v>44533</v>
      </c>
      <c r="P289" s="45" t="str">
        <f t="shared" ca="1" si="68"/>
        <v>DENTRO DO PRAZO</v>
      </c>
      <c r="Q289" s="109" t="s">
        <v>24</v>
      </c>
      <c r="R289" s="110" t="s">
        <v>25</v>
      </c>
      <c r="S289" s="46" t="str">
        <f t="shared" ref="S289:S298" si="76">IF(M289="",L289,M289)</f>
        <v>FUNDAÇÃO CASA</v>
      </c>
      <c r="T289" s="46" t="str">
        <f t="shared" ref="T289:T298" si="77">IF(S289="",M289,S289)</f>
        <v>FUNDAÇÃO CASA</v>
      </c>
      <c r="U289" s="56"/>
      <c r="V289" s="2"/>
    </row>
    <row r="290" spans="1:22" s="1" customFormat="1" ht="38.25" customHeight="1" x14ac:dyDescent="0.3">
      <c r="A290" s="9" t="s">
        <v>163</v>
      </c>
      <c r="B290" s="18"/>
      <c r="C290" s="18"/>
      <c r="D290" s="144" t="s">
        <v>934</v>
      </c>
      <c r="E290" s="100" t="s">
        <v>866</v>
      </c>
      <c r="F290" s="100" t="s">
        <v>867</v>
      </c>
      <c r="G290" s="9" t="s">
        <v>868</v>
      </c>
      <c r="H290" s="50" t="s">
        <v>878</v>
      </c>
      <c r="I290" s="134">
        <v>44320</v>
      </c>
      <c r="J290" s="81">
        <f t="shared" si="72"/>
        <v>44961</v>
      </c>
      <c r="K290" s="81">
        <f t="shared" ca="1" si="73"/>
        <v>44533</v>
      </c>
      <c r="L290" s="82" t="str">
        <f t="shared" ca="1" si="74"/>
        <v>DENTRO DO PRAZO</v>
      </c>
      <c r="M290" s="83" t="str">
        <f t="shared" si="75"/>
        <v>FUNDAÇÃO CASA</v>
      </c>
      <c r="N290" s="135">
        <v>45050</v>
      </c>
      <c r="O290" s="73">
        <f t="shared" ca="1" si="70"/>
        <v>44533</v>
      </c>
      <c r="P290" s="45" t="str">
        <f t="shared" ca="1" si="68"/>
        <v>DENTRO DO PRAZO</v>
      </c>
      <c r="Q290" s="109" t="s">
        <v>24</v>
      </c>
      <c r="R290" s="110" t="s">
        <v>25</v>
      </c>
      <c r="S290" s="46" t="str">
        <f t="shared" si="76"/>
        <v>FUNDAÇÃO CASA</v>
      </c>
      <c r="T290" s="46" t="str">
        <f t="shared" si="77"/>
        <v>FUNDAÇÃO CASA</v>
      </c>
      <c r="U290" s="56"/>
      <c r="V290" s="2"/>
    </row>
    <row r="291" spans="1:22" s="1" customFormat="1" ht="38.25" customHeight="1" x14ac:dyDescent="0.3">
      <c r="A291" s="9" t="s">
        <v>163</v>
      </c>
      <c r="B291" s="18"/>
      <c r="C291" s="18"/>
      <c r="D291" s="144" t="s">
        <v>934</v>
      </c>
      <c r="E291" s="100" t="s">
        <v>866</v>
      </c>
      <c r="F291" s="100" t="s">
        <v>867</v>
      </c>
      <c r="G291" s="9" t="s">
        <v>868</v>
      </c>
      <c r="H291" s="50" t="s">
        <v>879</v>
      </c>
      <c r="I291" s="134">
        <v>44320</v>
      </c>
      <c r="J291" s="81">
        <f t="shared" si="72"/>
        <v>44961</v>
      </c>
      <c r="K291" s="81">
        <f t="shared" ca="1" si="73"/>
        <v>44533</v>
      </c>
      <c r="L291" s="82" t="str">
        <f t="shared" ca="1" si="74"/>
        <v>DENTRO DO PRAZO</v>
      </c>
      <c r="M291" s="83" t="str">
        <f t="shared" si="75"/>
        <v>FUNDAÇÃO CASA</v>
      </c>
      <c r="N291" s="135">
        <v>45050</v>
      </c>
      <c r="O291" s="73">
        <f t="shared" ca="1" si="70"/>
        <v>44533</v>
      </c>
      <c r="P291" s="45" t="str">
        <f t="shared" ca="1" si="68"/>
        <v>DENTRO DO PRAZO</v>
      </c>
      <c r="Q291" s="109" t="s">
        <v>24</v>
      </c>
      <c r="R291" s="110" t="s">
        <v>25</v>
      </c>
      <c r="S291" s="46" t="str">
        <f t="shared" si="76"/>
        <v>FUNDAÇÃO CASA</v>
      </c>
      <c r="T291" s="46" t="str">
        <f t="shared" si="77"/>
        <v>FUNDAÇÃO CASA</v>
      </c>
      <c r="U291" s="56"/>
      <c r="V291" s="2"/>
    </row>
    <row r="292" spans="1:22" s="1" customFormat="1" ht="38.25" customHeight="1" x14ac:dyDescent="0.3">
      <c r="A292" s="9" t="s">
        <v>239</v>
      </c>
      <c r="B292" s="18"/>
      <c r="C292" s="18"/>
      <c r="D292" s="144" t="s">
        <v>934</v>
      </c>
      <c r="E292" s="100" t="s">
        <v>866</v>
      </c>
      <c r="F292" s="100" t="s">
        <v>867</v>
      </c>
      <c r="G292" s="9" t="s">
        <v>868</v>
      </c>
      <c r="H292" s="50" t="s">
        <v>880</v>
      </c>
      <c r="I292" s="134">
        <v>44320</v>
      </c>
      <c r="J292" s="81">
        <f t="shared" si="72"/>
        <v>44961</v>
      </c>
      <c r="K292" s="81">
        <f t="shared" ca="1" si="73"/>
        <v>44533</v>
      </c>
      <c r="L292" s="82" t="str">
        <f t="shared" ca="1" si="74"/>
        <v>DENTRO DO PRAZO</v>
      </c>
      <c r="M292" s="83" t="str">
        <f t="shared" si="75"/>
        <v>FUNDAÇÃO CASA</v>
      </c>
      <c r="N292" s="135">
        <v>45050</v>
      </c>
      <c r="O292" s="73">
        <f t="shared" ca="1" si="70"/>
        <v>44533</v>
      </c>
      <c r="P292" s="45" t="str">
        <f t="shared" ca="1" si="68"/>
        <v>DENTRO DO PRAZO</v>
      </c>
      <c r="Q292" s="109" t="s">
        <v>24</v>
      </c>
      <c r="R292" s="110" t="s">
        <v>25</v>
      </c>
      <c r="S292" s="46" t="str">
        <f t="shared" si="76"/>
        <v>FUNDAÇÃO CASA</v>
      </c>
      <c r="T292" s="46" t="str">
        <f t="shared" si="77"/>
        <v>FUNDAÇÃO CASA</v>
      </c>
      <c r="U292" s="56"/>
      <c r="V292" s="2"/>
    </row>
    <row r="293" spans="1:22" s="1" customFormat="1" ht="38.25" customHeight="1" x14ac:dyDescent="0.3">
      <c r="A293" s="9" t="s">
        <v>239</v>
      </c>
      <c r="B293" s="18"/>
      <c r="C293" s="18"/>
      <c r="D293" s="144" t="s">
        <v>934</v>
      </c>
      <c r="E293" s="100" t="s">
        <v>866</v>
      </c>
      <c r="F293" s="100" t="s">
        <v>867</v>
      </c>
      <c r="G293" s="9" t="s">
        <v>868</v>
      </c>
      <c r="H293" s="50" t="s">
        <v>881</v>
      </c>
      <c r="I293" s="134">
        <v>44320</v>
      </c>
      <c r="J293" s="81">
        <f t="shared" si="72"/>
        <v>44961</v>
      </c>
      <c r="K293" s="81">
        <f t="shared" ca="1" si="73"/>
        <v>44533</v>
      </c>
      <c r="L293" s="82" t="str">
        <f t="shared" ca="1" si="74"/>
        <v>DENTRO DO PRAZO</v>
      </c>
      <c r="M293" s="83" t="str">
        <f t="shared" si="75"/>
        <v>FUNDAÇÃO CASA</v>
      </c>
      <c r="N293" s="135">
        <v>45050</v>
      </c>
      <c r="O293" s="73">
        <f t="shared" ca="1" si="70"/>
        <v>44533</v>
      </c>
      <c r="P293" s="45" t="str">
        <f t="shared" ca="1" si="68"/>
        <v>DENTRO DO PRAZO</v>
      </c>
      <c r="Q293" s="109" t="s">
        <v>24</v>
      </c>
      <c r="R293" s="110" t="s">
        <v>25</v>
      </c>
      <c r="S293" s="46" t="str">
        <f t="shared" si="76"/>
        <v>FUNDAÇÃO CASA</v>
      </c>
      <c r="T293" s="46" t="str">
        <f t="shared" si="77"/>
        <v>FUNDAÇÃO CASA</v>
      </c>
      <c r="U293" s="56"/>
      <c r="V293" s="2"/>
    </row>
    <row r="294" spans="1:22" s="1" customFormat="1" ht="38.25" customHeight="1" x14ac:dyDescent="0.3">
      <c r="A294" s="9" t="s">
        <v>239</v>
      </c>
      <c r="B294" s="18"/>
      <c r="C294" s="18"/>
      <c r="D294" s="144" t="s">
        <v>934</v>
      </c>
      <c r="E294" s="100" t="s">
        <v>866</v>
      </c>
      <c r="F294" s="100" t="s">
        <v>867</v>
      </c>
      <c r="G294" s="9" t="s">
        <v>868</v>
      </c>
      <c r="H294" s="52" t="s">
        <v>882</v>
      </c>
      <c r="I294" s="134">
        <v>44320</v>
      </c>
      <c r="J294" s="81">
        <f t="shared" si="72"/>
        <v>44961</v>
      </c>
      <c r="K294" s="81">
        <f t="shared" ca="1" si="73"/>
        <v>44533</v>
      </c>
      <c r="L294" s="82" t="str">
        <f t="shared" ca="1" si="74"/>
        <v>DENTRO DO PRAZO</v>
      </c>
      <c r="M294" s="83" t="str">
        <f t="shared" si="75"/>
        <v>FUNDAÇÃO CASA</v>
      </c>
      <c r="N294" s="135">
        <v>45050</v>
      </c>
      <c r="O294" s="73">
        <f t="shared" ca="1" si="70"/>
        <v>44533</v>
      </c>
      <c r="P294" s="45" t="str">
        <f t="shared" ca="1" si="68"/>
        <v>DENTRO DO PRAZO</v>
      </c>
      <c r="Q294" s="109" t="s">
        <v>24</v>
      </c>
      <c r="R294" s="110" t="s">
        <v>25</v>
      </c>
      <c r="S294" s="46" t="str">
        <f t="shared" si="76"/>
        <v>FUNDAÇÃO CASA</v>
      </c>
      <c r="T294" s="46" t="str">
        <f t="shared" si="77"/>
        <v>FUNDAÇÃO CASA</v>
      </c>
      <c r="U294" s="56"/>
      <c r="V294" s="2"/>
    </row>
    <row r="295" spans="1:22" s="1" customFormat="1" ht="38.25" customHeight="1" x14ac:dyDescent="0.3">
      <c r="A295" s="9" t="s">
        <v>239</v>
      </c>
      <c r="B295" s="18"/>
      <c r="C295" s="18"/>
      <c r="D295" s="144" t="s">
        <v>934</v>
      </c>
      <c r="E295" s="100" t="s">
        <v>866</v>
      </c>
      <c r="F295" s="100" t="s">
        <v>867</v>
      </c>
      <c r="G295" s="9" t="s">
        <v>868</v>
      </c>
      <c r="H295" s="50" t="s">
        <v>883</v>
      </c>
      <c r="I295" s="134">
        <v>44320</v>
      </c>
      <c r="J295" s="81">
        <f t="shared" si="72"/>
        <v>44961</v>
      </c>
      <c r="K295" s="81">
        <f t="shared" ca="1" si="73"/>
        <v>44533</v>
      </c>
      <c r="L295" s="82" t="str">
        <f t="shared" ca="1" si="74"/>
        <v>DENTRO DO PRAZO</v>
      </c>
      <c r="M295" s="83" t="str">
        <f t="shared" si="75"/>
        <v>FUNDAÇÃO CASA</v>
      </c>
      <c r="N295" s="135">
        <v>45050</v>
      </c>
      <c r="O295" s="73">
        <f t="shared" ca="1" si="70"/>
        <v>44533</v>
      </c>
      <c r="P295" s="45" t="str">
        <f t="shared" ca="1" si="68"/>
        <v>DENTRO DO PRAZO</v>
      </c>
      <c r="Q295" s="109" t="s">
        <v>24</v>
      </c>
      <c r="R295" s="110" t="s">
        <v>25</v>
      </c>
      <c r="S295" s="46" t="str">
        <f t="shared" si="76"/>
        <v>FUNDAÇÃO CASA</v>
      </c>
      <c r="T295" s="46" t="str">
        <f t="shared" si="77"/>
        <v>FUNDAÇÃO CASA</v>
      </c>
      <c r="U295" s="56"/>
      <c r="V295" s="2"/>
    </row>
    <row r="296" spans="1:22" s="1" customFormat="1" ht="38.25" customHeight="1" x14ac:dyDescent="0.3">
      <c r="A296" s="9" t="s">
        <v>239</v>
      </c>
      <c r="B296" s="18"/>
      <c r="C296" s="18"/>
      <c r="D296" s="144" t="s">
        <v>934</v>
      </c>
      <c r="E296" s="100" t="s">
        <v>866</v>
      </c>
      <c r="F296" s="100" t="s">
        <v>867</v>
      </c>
      <c r="G296" s="9" t="s">
        <v>868</v>
      </c>
      <c r="H296" s="50" t="s">
        <v>884</v>
      </c>
      <c r="I296" s="134">
        <v>44320</v>
      </c>
      <c r="J296" s="81">
        <f t="shared" si="72"/>
        <v>44961</v>
      </c>
      <c r="K296" s="81">
        <f t="shared" ca="1" si="73"/>
        <v>44533</v>
      </c>
      <c r="L296" s="82" t="str">
        <f t="shared" ca="1" si="74"/>
        <v>DENTRO DO PRAZO</v>
      </c>
      <c r="M296" s="83" t="str">
        <f t="shared" si="75"/>
        <v>FUNDAÇÃO CASA</v>
      </c>
      <c r="N296" s="135">
        <v>45050</v>
      </c>
      <c r="O296" s="73">
        <f t="shared" ca="1" si="70"/>
        <v>44533</v>
      </c>
      <c r="P296" s="45" t="str">
        <f t="shared" ca="1" si="68"/>
        <v>DENTRO DO PRAZO</v>
      </c>
      <c r="Q296" s="109" t="s">
        <v>24</v>
      </c>
      <c r="R296" s="110" t="s">
        <v>25</v>
      </c>
      <c r="S296" s="46" t="str">
        <f t="shared" si="76"/>
        <v>FUNDAÇÃO CASA</v>
      </c>
      <c r="T296" s="46" t="str">
        <f t="shared" si="77"/>
        <v>FUNDAÇÃO CASA</v>
      </c>
      <c r="U296" s="56"/>
      <c r="V296" s="2"/>
    </row>
    <row r="297" spans="1:22" s="1" customFormat="1" ht="38.25" customHeight="1" x14ac:dyDescent="0.3">
      <c r="A297" s="9" t="s">
        <v>326</v>
      </c>
      <c r="B297" s="18"/>
      <c r="C297" s="18"/>
      <c r="D297" s="144" t="s">
        <v>934</v>
      </c>
      <c r="E297" s="100" t="s">
        <v>866</v>
      </c>
      <c r="F297" s="100" t="s">
        <v>867</v>
      </c>
      <c r="G297" s="9" t="s">
        <v>868</v>
      </c>
      <c r="H297" s="50" t="s">
        <v>885</v>
      </c>
      <c r="I297" s="134">
        <v>44320</v>
      </c>
      <c r="J297" s="81">
        <f t="shared" si="72"/>
        <v>44961</v>
      </c>
      <c r="K297" s="81">
        <f t="shared" ca="1" si="73"/>
        <v>44533</v>
      </c>
      <c r="L297" s="82" t="str">
        <f t="shared" ca="1" si="74"/>
        <v>DENTRO DO PRAZO</v>
      </c>
      <c r="M297" s="83" t="str">
        <f t="shared" si="75"/>
        <v>FUNDAÇÃO CASA</v>
      </c>
      <c r="N297" s="135">
        <v>45050</v>
      </c>
      <c r="O297" s="73">
        <f t="shared" ca="1" si="70"/>
        <v>44533</v>
      </c>
      <c r="P297" s="45" t="str">
        <f t="shared" ca="1" si="68"/>
        <v>DENTRO DO PRAZO</v>
      </c>
      <c r="Q297" s="109" t="s">
        <v>24</v>
      </c>
      <c r="R297" s="110" t="s">
        <v>25</v>
      </c>
      <c r="S297" s="46" t="str">
        <f t="shared" si="76"/>
        <v>FUNDAÇÃO CASA</v>
      </c>
      <c r="T297" s="46" t="str">
        <f t="shared" si="77"/>
        <v>FUNDAÇÃO CASA</v>
      </c>
      <c r="U297" s="56"/>
      <c r="V297" s="2"/>
    </row>
    <row r="298" spans="1:22" s="1" customFormat="1" ht="38.25" customHeight="1" x14ac:dyDescent="0.3">
      <c r="A298" s="9" t="s">
        <v>326</v>
      </c>
      <c r="B298" s="18"/>
      <c r="C298" s="18"/>
      <c r="D298" s="144" t="s">
        <v>934</v>
      </c>
      <c r="E298" s="100" t="s">
        <v>866</v>
      </c>
      <c r="F298" s="100" t="s">
        <v>867</v>
      </c>
      <c r="G298" s="9" t="s">
        <v>868</v>
      </c>
      <c r="H298" s="50" t="s">
        <v>886</v>
      </c>
      <c r="I298" s="134">
        <v>44320</v>
      </c>
      <c r="J298" s="81">
        <f t="shared" si="72"/>
        <v>44961</v>
      </c>
      <c r="K298" s="81">
        <f t="shared" ca="1" si="73"/>
        <v>44533</v>
      </c>
      <c r="L298" s="82" t="str">
        <f t="shared" ca="1" si="74"/>
        <v>DENTRO DO PRAZO</v>
      </c>
      <c r="M298" s="83" t="str">
        <f t="shared" si="75"/>
        <v>FUNDAÇÃO CASA</v>
      </c>
      <c r="N298" s="135">
        <v>45050</v>
      </c>
      <c r="O298" s="73">
        <f t="shared" ca="1" si="70"/>
        <v>44533</v>
      </c>
      <c r="P298" s="45" t="str">
        <f t="shared" ca="1" si="68"/>
        <v>DENTRO DO PRAZO</v>
      </c>
      <c r="Q298" s="109" t="s">
        <v>24</v>
      </c>
      <c r="R298" s="110" t="s">
        <v>25</v>
      </c>
      <c r="S298" s="46" t="str">
        <f t="shared" si="76"/>
        <v>FUNDAÇÃO CASA</v>
      </c>
      <c r="T298" s="46" t="str">
        <f t="shared" si="77"/>
        <v>FUNDAÇÃO CASA</v>
      </c>
      <c r="U298" s="56"/>
      <c r="V298" s="2"/>
    </row>
    <row r="299" spans="1:22" s="1" customFormat="1" ht="38.25" customHeight="1" x14ac:dyDescent="0.3">
      <c r="A299" s="20" t="s">
        <v>424</v>
      </c>
      <c r="B299" s="29" t="s">
        <v>887</v>
      </c>
      <c r="C299" s="30"/>
      <c r="D299" s="144" t="s">
        <v>22</v>
      </c>
      <c r="E299" s="29" t="s">
        <v>25</v>
      </c>
      <c r="F299" s="29" t="s">
        <v>25</v>
      </c>
      <c r="G299" s="9" t="s">
        <v>6</v>
      </c>
      <c r="H299" s="52" t="s">
        <v>888</v>
      </c>
      <c r="I299" s="140">
        <v>43987</v>
      </c>
      <c r="J299" s="140">
        <v>43987</v>
      </c>
      <c r="K299" s="45" t="s">
        <v>29</v>
      </c>
      <c r="L299" s="109" t="s">
        <v>24</v>
      </c>
      <c r="M299" s="110" t="s">
        <v>25</v>
      </c>
      <c r="N299" s="148">
        <v>44717</v>
      </c>
      <c r="O299" s="73">
        <f t="shared" ca="1" si="70"/>
        <v>44533</v>
      </c>
      <c r="P299" s="45" t="str">
        <f t="shared" ca="1" si="68"/>
        <v>DENTRO DO PRAZO</v>
      </c>
      <c r="Q299" s="109" t="s">
        <v>24</v>
      </c>
      <c r="R299" s="110"/>
      <c r="S299" s="46"/>
      <c r="T299" s="46"/>
      <c r="U299" s="56"/>
      <c r="V299" s="2"/>
    </row>
    <row r="300" spans="1:22" s="1" customFormat="1" ht="38.25" customHeight="1" x14ac:dyDescent="0.3">
      <c r="A300" s="9" t="s">
        <v>424</v>
      </c>
      <c r="B300" s="18"/>
      <c r="C300" s="18"/>
      <c r="D300" s="144" t="s">
        <v>934</v>
      </c>
      <c r="E300" s="100" t="s">
        <v>866</v>
      </c>
      <c r="F300" s="100" t="s">
        <v>867</v>
      </c>
      <c r="G300" s="9" t="s">
        <v>868</v>
      </c>
      <c r="H300" s="50" t="s">
        <v>889</v>
      </c>
      <c r="I300" s="134">
        <v>44320</v>
      </c>
      <c r="J300" s="81">
        <f t="shared" si="72"/>
        <v>44961</v>
      </c>
      <c r="K300" s="81">
        <f t="shared" ca="1" si="73"/>
        <v>44533</v>
      </c>
      <c r="L300" s="82" t="str">
        <f t="shared" ca="1" si="74"/>
        <v>DENTRO DO PRAZO</v>
      </c>
      <c r="M300" s="83" t="str">
        <f t="shared" si="75"/>
        <v>FUNDAÇÃO CASA</v>
      </c>
      <c r="N300" s="135">
        <v>45050</v>
      </c>
      <c r="O300" s="73">
        <f t="shared" ca="1" si="70"/>
        <v>44533</v>
      </c>
      <c r="P300" s="45" t="str">
        <f t="shared" ca="1" si="68"/>
        <v>DENTRO DO PRAZO</v>
      </c>
      <c r="Q300" s="109" t="s">
        <v>24</v>
      </c>
      <c r="R300" s="110" t="s">
        <v>25</v>
      </c>
      <c r="S300" s="46" t="str">
        <f>IF(M300="",L300,M300)</f>
        <v>FUNDAÇÃO CASA</v>
      </c>
      <c r="T300" s="46" t="str">
        <f>IF(S300="",M300,S300)</f>
        <v>FUNDAÇÃO CASA</v>
      </c>
      <c r="U300" s="56"/>
      <c r="V300" s="2"/>
    </row>
    <row r="301" spans="1:22" s="1" customFormat="1" ht="38.25" customHeight="1" x14ac:dyDescent="0.3">
      <c r="A301" s="9" t="s">
        <v>424</v>
      </c>
      <c r="B301" s="18"/>
      <c r="C301" s="18"/>
      <c r="D301" s="144" t="s">
        <v>934</v>
      </c>
      <c r="E301" s="100" t="s">
        <v>866</v>
      </c>
      <c r="F301" s="100" t="s">
        <v>867</v>
      </c>
      <c r="G301" s="9" t="s">
        <v>868</v>
      </c>
      <c r="H301" s="50" t="s">
        <v>890</v>
      </c>
      <c r="I301" s="134">
        <v>44320</v>
      </c>
      <c r="J301" s="81">
        <f t="shared" si="72"/>
        <v>44961</v>
      </c>
      <c r="K301" s="81">
        <f t="shared" ca="1" si="73"/>
        <v>44533</v>
      </c>
      <c r="L301" s="82" t="str">
        <f t="shared" ca="1" si="74"/>
        <v>DENTRO DO PRAZO</v>
      </c>
      <c r="M301" s="83" t="str">
        <f t="shared" si="75"/>
        <v>FUNDAÇÃO CASA</v>
      </c>
      <c r="N301" s="135">
        <v>45050</v>
      </c>
      <c r="O301" s="73">
        <f t="shared" ca="1" si="70"/>
        <v>44533</v>
      </c>
      <c r="P301" s="45" t="str">
        <f t="shared" ca="1" si="68"/>
        <v>DENTRO DO PRAZO</v>
      </c>
      <c r="Q301" s="109" t="s">
        <v>24</v>
      </c>
      <c r="R301" s="110" t="s">
        <v>25</v>
      </c>
      <c r="S301" s="46" t="str">
        <f>IF(M301="",L301,M301)</f>
        <v>FUNDAÇÃO CASA</v>
      </c>
      <c r="T301" s="46" t="str">
        <f>IF(S301="",M301,S301)</f>
        <v>FUNDAÇÃO CASA</v>
      </c>
      <c r="U301" s="56"/>
      <c r="V301" s="2"/>
    </row>
    <row r="302" spans="1:22" s="1" customFormat="1" ht="38.25" customHeight="1" x14ac:dyDescent="0.3">
      <c r="A302" s="9" t="s">
        <v>424</v>
      </c>
      <c r="B302" s="18"/>
      <c r="C302" s="18"/>
      <c r="D302" s="144" t="s">
        <v>934</v>
      </c>
      <c r="E302" s="100" t="s">
        <v>866</v>
      </c>
      <c r="F302" s="100" t="s">
        <v>867</v>
      </c>
      <c r="G302" s="9" t="s">
        <v>868</v>
      </c>
      <c r="H302" s="50" t="s">
        <v>891</v>
      </c>
      <c r="I302" s="134">
        <v>44320</v>
      </c>
      <c r="J302" s="81">
        <f t="shared" si="72"/>
        <v>44961</v>
      </c>
      <c r="K302" s="81">
        <f t="shared" ca="1" si="73"/>
        <v>44533</v>
      </c>
      <c r="L302" s="82" t="str">
        <f t="shared" ca="1" si="74"/>
        <v>DENTRO DO PRAZO</v>
      </c>
      <c r="M302" s="83" t="str">
        <f t="shared" si="75"/>
        <v>FUNDAÇÃO CASA</v>
      </c>
      <c r="N302" s="135">
        <v>45050</v>
      </c>
      <c r="O302" s="73">
        <f t="shared" ca="1" si="70"/>
        <v>44533</v>
      </c>
      <c r="P302" s="45" t="str">
        <f t="shared" ca="1" si="68"/>
        <v>DENTRO DO PRAZO</v>
      </c>
      <c r="Q302" s="109" t="s">
        <v>24</v>
      </c>
      <c r="R302" s="110" t="s">
        <v>25</v>
      </c>
      <c r="S302" s="46" t="str">
        <f>IF(M302="",L302,M302)</f>
        <v>FUNDAÇÃO CASA</v>
      </c>
      <c r="T302" s="46" t="str">
        <f>IF(S302="",M302,S302)</f>
        <v>FUNDAÇÃO CASA</v>
      </c>
      <c r="U302" s="56"/>
      <c r="V302" s="2"/>
    </row>
    <row r="303" spans="1:22" s="1" customFormat="1" ht="38.25" customHeight="1" x14ac:dyDescent="0.3">
      <c r="A303" s="9" t="s">
        <v>424</v>
      </c>
      <c r="B303" s="18"/>
      <c r="C303" s="18"/>
      <c r="D303" s="144" t="s">
        <v>934</v>
      </c>
      <c r="E303" s="100" t="s">
        <v>866</v>
      </c>
      <c r="F303" s="100" t="s">
        <v>867</v>
      </c>
      <c r="G303" s="9" t="s">
        <v>868</v>
      </c>
      <c r="H303" s="50" t="s">
        <v>892</v>
      </c>
      <c r="I303" s="134">
        <v>44320</v>
      </c>
      <c r="J303" s="81">
        <f t="shared" si="72"/>
        <v>44961</v>
      </c>
      <c r="K303" s="81">
        <f t="shared" ca="1" si="73"/>
        <v>44533</v>
      </c>
      <c r="L303" s="82" t="str">
        <f t="shared" ca="1" si="74"/>
        <v>DENTRO DO PRAZO</v>
      </c>
      <c r="M303" s="83" t="str">
        <f t="shared" si="75"/>
        <v>FUNDAÇÃO CASA</v>
      </c>
      <c r="N303" s="135">
        <v>45050</v>
      </c>
      <c r="O303" s="73">
        <f t="shared" ca="1" si="70"/>
        <v>44533</v>
      </c>
      <c r="P303" s="45" t="str">
        <f t="shared" ca="1" si="68"/>
        <v>DENTRO DO PRAZO</v>
      </c>
      <c r="Q303" s="109" t="s">
        <v>24</v>
      </c>
      <c r="R303" s="110" t="s">
        <v>25</v>
      </c>
      <c r="S303" s="46" t="str">
        <f>IF(M303="",L303,M303)</f>
        <v>FUNDAÇÃO CASA</v>
      </c>
      <c r="T303" s="46" t="str">
        <f>IF(S303="",M303,S303)</f>
        <v>FUNDAÇÃO CASA</v>
      </c>
      <c r="U303" s="56"/>
      <c r="V303" s="2"/>
    </row>
    <row r="304" spans="1:22" s="1" customFormat="1" ht="38.25" customHeight="1" x14ac:dyDescent="0.3">
      <c r="A304" s="9" t="s">
        <v>525</v>
      </c>
      <c r="B304" s="18"/>
      <c r="C304" s="18"/>
      <c r="D304" s="144" t="s">
        <v>934</v>
      </c>
      <c r="E304" s="100" t="s">
        <v>866</v>
      </c>
      <c r="F304" s="100" t="s">
        <v>867</v>
      </c>
      <c r="G304" s="9" t="s">
        <v>868</v>
      </c>
      <c r="H304" s="50" t="s">
        <v>893</v>
      </c>
      <c r="I304" s="134">
        <v>44320</v>
      </c>
      <c r="J304" s="81">
        <f t="shared" si="72"/>
        <v>44961</v>
      </c>
      <c r="K304" s="81">
        <f t="shared" ca="1" si="73"/>
        <v>44533</v>
      </c>
      <c r="L304" s="82" t="str">
        <f t="shared" ca="1" si="74"/>
        <v>DENTRO DO PRAZO</v>
      </c>
      <c r="M304" s="83" t="str">
        <f t="shared" si="75"/>
        <v>FUNDAÇÃO CASA</v>
      </c>
      <c r="N304" s="135">
        <v>45050</v>
      </c>
      <c r="O304" s="73">
        <f t="shared" ca="1" si="70"/>
        <v>44533</v>
      </c>
      <c r="P304" s="45" t="str">
        <f t="shared" ca="1" si="68"/>
        <v>DENTRO DO PRAZO</v>
      </c>
      <c r="Q304" s="109" t="s">
        <v>24</v>
      </c>
      <c r="R304" s="110" t="s">
        <v>25</v>
      </c>
      <c r="S304" s="46" t="str">
        <f>IF(M304="",L304,M304)</f>
        <v>FUNDAÇÃO CASA</v>
      </c>
      <c r="T304" s="46" t="str">
        <f>IF(S304="",M304,S304)</f>
        <v>FUNDAÇÃO CASA</v>
      </c>
      <c r="U304" s="56"/>
      <c r="V304" s="2"/>
    </row>
    <row r="305" spans="1:25" s="1" customFormat="1" ht="38.25" customHeight="1" x14ac:dyDescent="0.3">
      <c r="A305" s="9" t="s">
        <v>525</v>
      </c>
      <c r="B305" s="18"/>
      <c r="C305" s="18"/>
      <c r="D305" s="144" t="s">
        <v>934</v>
      </c>
      <c r="E305" s="100" t="s">
        <v>866</v>
      </c>
      <c r="F305" s="100" t="s">
        <v>867</v>
      </c>
      <c r="G305" s="9" t="s">
        <v>868</v>
      </c>
      <c r="H305" s="50" t="s">
        <v>894</v>
      </c>
      <c r="I305" s="134">
        <v>44320</v>
      </c>
      <c r="J305" s="81">
        <f>DATE(YEAR(N305),MONTH(N305)-3,DAY(N305))</f>
        <v>44961</v>
      </c>
      <c r="K305" s="81">
        <f t="shared" ca="1" si="73"/>
        <v>44533</v>
      </c>
      <c r="L305" s="82" t="str">
        <f ca="1">IF(N305&lt;K305,"VENCIDO",IF(K305&lt;J305,"DENTRO DO PRAZO","ALERTA DE VENCIMENTO"))</f>
        <v>DENTRO DO PRAZO</v>
      </c>
      <c r="M305" s="83" t="str">
        <f>IF(G305="POLO CASA","FUNDAÇÃO CASA",IF(G305="FECHADO","FECHADO",""))</f>
        <v>FUNDAÇÃO CASA</v>
      </c>
      <c r="N305" s="135">
        <v>45050</v>
      </c>
      <c r="O305" s="73">
        <f t="shared" ca="1" si="70"/>
        <v>44533</v>
      </c>
      <c r="P305" s="45" t="str">
        <f t="shared" ca="1" si="68"/>
        <v>DENTRO DO PRAZO</v>
      </c>
      <c r="Q305" s="109" t="s">
        <v>24</v>
      </c>
      <c r="R305" s="110"/>
      <c r="S305" s="46"/>
      <c r="T305" s="46"/>
      <c r="U305" s="56"/>
      <c r="V305" s="2"/>
    </row>
    <row r="306" spans="1:25" s="1" customFormat="1" ht="38.25" customHeight="1" x14ac:dyDescent="0.3">
      <c r="A306" s="9" t="s">
        <v>525</v>
      </c>
      <c r="B306" s="18"/>
      <c r="C306" s="18"/>
      <c r="D306" s="144" t="s">
        <v>934</v>
      </c>
      <c r="E306" s="100" t="s">
        <v>866</v>
      </c>
      <c r="F306" s="100" t="s">
        <v>867</v>
      </c>
      <c r="G306" s="9" t="s">
        <v>868</v>
      </c>
      <c r="H306" s="50" t="s">
        <v>895</v>
      </c>
      <c r="I306" s="134">
        <v>44320</v>
      </c>
      <c r="J306" s="81">
        <f t="shared" si="72"/>
        <v>44961</v>
      </c>
      <c r="K306" s="81">
        <f t="shared" ca="1" si="73"/>
        <v>44533</v>
      </c>
      <c r="L306" s="82" t="str">
        <f t="shared" ca="1" si="74"/>
        <v>DENTRO DO PRAZO</v>
      </c>
      <c r="M306" s="83" t="str">
        <f t="shared" si="75"/>
        <v>FUNDAÇÃO CASA</v>
      </c>
      <c r="N306" s="135">
        <v>45050</v>
      </c>
      <c r="O306" s="73">
        <f t="shared" ca="1" si="70"/>
        <v>44533</v>
      </c>
      <c r="P306" s="45" t="str">
        <f t="shared" ca="1" si="68"/>
        <v>DENTRO DO PRAZO</v>
      </c>
      <c r="Q306" s="109" t="s">
        <v>24</v>
      </c>
      <c r="R306" s="110" t="s">
        <v>25</v>
      </c>
      <c r="S306" s="46" t="str">
        <f>IF(M306="",L306,M306)</f>
        <v>FUNDAÇÃO CASA</v>
      </c>
      <c r="T306" s="46" t="str">
        <f>IF(S306="",M306,S306)</f>
        <v>FUNDAÇÃO CASA</v>
      </c>
      <c r="U306" s="56"/>
      <c r="V306" s="2"/>
    </row>
    <row r="307" spans="1:25" s="1" customFormat="1" ht="38.25" customHeight="1" x14ac:dyDescent="0.3">
      <c r="A307" s="9" t="s">
        <v>617</v>
      </c>
      <c r="B307" s="18"/>
      <c r="C307" s="18"/>
      <c r="D307" s="144" t="s">
        <v>934</v>
      </c>
      <c r="E307" s="100" t="s">
        <v>866</v>
      </c>
      <c r="F307" s="100" t="s">
        <v>867</v>
      </c>
      <c r="G307" s="9" t="s">
        <v>868</v>
      </c>
      <c r="H307" s="50" t="s">
        <v>896</v>
      </c>
      <c r="I307" s="134">
        <v>44320</v>
      </c>
      <c r="J307" s="81">
        <f>DATE(YEAR(N307),MONTH(N307)-3,DAY(N307))</f>
        <v>44961</v>
      </c>
      <c r="K307" s="81">
        <f t="shared" ca="1" si="73"/>
        <v>44533</v>
      </c>
      <c r="L307" s="82" t="str">
        <f ca="1">IF(N307&lt;K307,"VENCIDO",IF(K307&lt;J307,"DENTRO DO PRAZO","ALERTA DE VENCIMENTO"))</f>
        <v>DENTRO DO PRAZO</v>
      </c>
      <c r="M307" s="83" t="str">
        <f>IF(G307="POLO CASA","FUNDAÇÃO CASA",IF(G307="FECHADO","FECHADO",""))</f>
        <v>FUNDAÇÃO CASA</v>
      </c>
      <c r="N307" s="135">
        <v>45050</v>
      </c>
      <c r="O307" s="73">
        <f t="shared" ca="1" si="70"/>
        <v>44533</v>
      </c>
      <c r="P307" s="45" t="str">
        <f t="shared" ca="1" si="68"/>
        <v>DENTRO DO PRAZO</v>
      </c>
      <c r="Q307" s="109" t="s">
        <v>24</v>
      </c>
      <c r="R307" s="110" t="s">
        <v>25</v>
      </c>
      <c r="S307" s="46" t="str">
        <f>IF(M307="",L307,M307)</f>
        <v>FUNDAÇÃO CASA</v>
      </c>
      <c r="T307" s="46" t="str">
        <f>IF(S307="",M307,S307)</f>
        <v>FUNDAÇÃO CASA</v>
      </c>
      <c r="U307" s="56"/>
      <c r="V307" s="2"/>
    </row>
    <row r="308" spans="1:25" s="1" customFormat="1" ht="38.25" customHeight="1" x14ac:dyDescent="0.3">
      <c r="A308" s="9" t="s">
        <v>617</v>
      </c>
      <c r="B308" s="18"/>
      <c r="C308" s="18"/>
      <c r="D308" s="144" t="s">
        <v>934</v>
      </c>
      <c r="E308" s="100" t="s">
        <v>866</v>
      </c>
      <c r="F308" s="100" t="s">
        <v>867</v>
      </c>
      <c r="G308" s="9" t="s">
        <v>868</v>
      </c>
      <c r="H308" s="50" t="s">
        <v>897</v>
      </c>
      <c r="I308" s="134">
        <v>44320</v>
      </c>
      <c r="J308" s="81">
        <f t="shared" si="72"/>
        <v>44961</v>
      </c>
      <c r="K308" s="81">
        <f t="shared" ca="1" si="73"/>
        <v>44533</v>
      </c>
      <c r="L308" s="82" t="str">
        <f t="shared" ca="1" si="74"/>
        <v>DENTRO DO PRAZO</v>
      </c>
      <c r="M308" s="83" t="str">
        <f t="shared" si="75"/>
        <v>FUNDAÇÃO CASA</v>
      </c>
      <c r="N308" s="135">
        <v>45050</v>
      </c>
      <c r="O308" s="73">
        <f t="shared" ca="1" si="70"/>
        <v>44533</v>
      </c>
      <c r="P308" s="45" t="str">
        <f t="shared" ca="1" si="68"/>
        <v>DENTRO DO PRAZO</v>
      </c>
      <c r="Q308" s="109" t="s">
        <v>24</v>
      </c>
      <c r="R308" s="110" t="s">
        <v>25</v>
      </c>
      <c r="S308" s="46" t="str">
        <f>IF(M308="",L308,M308)</f>
        <v>FUNDAÇÃO CASA</v>
      </c>
      <c r="T308" s="46" t="str">
        <f>IF(S308="",M308,S308)</f>
        <v>FUNDAÇÃO CASA</v>
      </c>
      <c r="U308" s="56"/>
      <c r="V308" s="2"/>
    </row>
    <row r="309" spans="1:25" s="1" customFormat="1" ht="38.25" customHeight="1" x14ac:dyDescent="0.3">
      <c r="A309" s="9" t="s">
        <v>698</v>
      </c>
      <c r="B309" s="18"/>
      <c r="C309" s="18"/>
      <c r="D309" s="144" t="s">
        <v>934</v>
      </c>
      <c r="E309" s="100" t="s">
        <v>866</v>
      </c>
      <c r="F309" s="100" t="s">
        <v>867</v>
      </c>
      <c r="G309" s="9" t="s">
        <v>868</v>
      </c>
      <c r="H309" s="50" t="s">
        <v>898</v>
      </c>
      <c r="I309" s="134">
        <v>44320</v>
      </c>
      <c r="J309" s="81">
        <f t="shared" si="72"/>
        <v>44961</v>
      </c>
      <c r="K309" s="81">
        <f t="shared" ca="1" si="73"/>
        <v>44533</v>
      </c>
      <c r="L309" s="82" t="str">
        <f t="shared" ca="1" si="74"/>
        <v>DENTRO DO PRAZO</v>
      </c>
      <c r="M309" s="83" t="str">
        <f t="shared" si="75"/>
        <v>FUNDAÇÃO CASA</v>
      </c>
      <c r="N309" s="135">
        <v>45050</v>
      </c>
      <c r="O309" s="73">
        <f t="shared" ca="1" si="70"/>
        <v>44533</v>
      </c>
      <c r="P309" s="45" t="str">
        <f t="shared" ca="1" si="68"/>
        <v>DENTRO DO PRAZO</v>
      </c>
      <c r="Q309" s="109" t="s">
        <v>24</v>
      </c>
      <c r="R309" s="110" t="s">
        <v>25</v>
      </c>
      <c r="S309" s="46" t="str">
        <f>IF(M309="",L309,M309)</f>
        <v>FUNDAÇÃO CASA</v>
      </c>
      <c r="T309" s="46" t="str">
        <f>IF(S309="",M309,S309)</f>
        <v>FUNDAÇÃO CASA</v>
      </c>
      <c r="U309" s="56"/>
      <c r="V309" s="2"/>
    </row>
    <row r="310" spans="1:25" s="1" customFormat="1" ht="38.25" customHeight="1" x14ac:dyDescent="0.3">
      <c r="A310" s="9" t="s">
        <v>764</v>
      </c>
      <c r="B310" s="18"/>
      <c r="C310" s="116"/>
      <c r="D310" s="144" t="s">
        <v>934</v>
      </c>
      <c r="E310" s="100" t="s">
        <v>866</v>
      </c>
      <c r="F310" s="100" t="s">
        <v>867</v>
      </c>
      <c r="G310" s="9" t="s">
        <v>868</v>
      </c>
      <c r="H310" s="50" t="s">
        <v>899</v>
      </c>
      <c r="I310" s="134">
        <v>44320</v>
      </c>
      <c r="J310" s="81">
        <f t="shared" si="72"/>
        <v>44961</v>
      </c>
      <c r="K310" s="81">
        <f t="shared" ca="1" si="73"/>
        <v>44533</v>
      </c>
      <c r="L310" s="82" t="str">
        <f t="shared" ca="1" si="74"/>
        <v>DENTRO DO PRAZO</v>
      </c>
      <c r="M310" s="83" t="str">
        <f t="shared" si="75"/>
        <v>FUNDAÇÃO CASA</v>
      </c>
      <c r="N310" s="135">
        <v>45050</v>
      </c>
      <c r="O310" s="73">
        <f t="shared" ca="1" si="70"/>
        <v>44533</v>
      </c>
      <c r="P310" s="45" t="str">
        <f t="shared" ca="1" si="68"/>
        <v>DENTRO DO PRAZO</v>
      </c>
      <c r="Q310" s="109" t="s">
        <v>24</v>
      </c>
      <c r="R310" s="110" t="s">
        <v>25</v>
      </c>
      <c r="S310" s="46" t="str">
        <f>IF(M310="",L310,M310)</f>
        <v>FUNDAÇÃO CASA</v>
      </c>
      <c r="T310" s="46" t="str">
        <f>IF(S310="",M310,S310)</f>
        <v>FUNDAÇÃO CASA</v>
      </c>
      <c r="U310" s="56"/>
      <c r="V310" s="2"/>
    </row>
    <row r="311" spans="1:25" s="1" customFormat="1" ht="38.25" customHeight="1" x14ac:dyDescent="0.3">
      <c r="A311" s="9" t="s">
        <v>764</v>
      </c>
      <c r="B311" s="18"/>
      <c r="C311" s="116"/>
      <c r="D311" s="144" t="s">
        <v>934</v>
      </c>
      <c r="E311" s="100" t="s">
        <v>866</v>
      </c>
      <c r="F311" s="100" t="s">
        <v>867</v>
      </c>
      <c r="G311" s="9" t="s">
        <v>868</v>
      </c>
      <c r="H311" s="50" t="s">
        <v>900</v>
      </c>
      <c r="I311" s="134">
        <v>44320</v>
      </c>
      <c r="J311" s="81">
        <f>DATE(YEAR(N311),MONTH(N311)-3,DAY(N311))</f>
        <v>44961</v>
      </c>
      <c r="K311" s="81">
        <f t="shared" ca="1" si="73"/>
        <v>44533</v>
      </c>
      <c r="L311" s="82" t="str">
        <f ca="1">IF(N311&lt;K311,"VENCIDO",IF(K311&lt;J311,"DENTRO DO PRAZO","ALERTA DE VENCIMENTO"))</f>
        <v>DENTRO DO PRAZO</v>
      </c>
      <c r="M311" s="83" t="str">
        <f>IF(G311="POLO CASA","FUNDAÇÃO CASA",IF(G311="FECHADO","FECHADO",""))</f>
        <v>FUNDAÇÃO CASA</v>
      </c>
      <c r="N311" s="135">
        <v>45050</v>
      </c>
      <c r="O311" s="73">
        <f t="shared" ca="1" si="70"/>
        <v>44533</v>
      </c>
      <c r="P311" s="45" t="str">
        <f t="shared" ca="1" si="68"/>
        <v>DENTRO DO PRAZO</v>
      </c>
      <c r="Q311" s="109" t="s">
        <v>24</v>
      </c>
      <c r="R311" s="110"/>
      <c r="S311" s="46"/>
      <c r="T311" s="46"/>
      <c r="U311" s="56"/>
      <c r="V311" s="2"/>
    </row>
    <row r="312" spans="1:25" s="1" customFormat="1" ht="38.25" customHeight="1" x14ac:dyDescent="0.3">
      <c r="A312" s="9" t="s">
        <v>764</v>
      </c>
      <c r="B312" s="18"/>
      <c r="C312" s="116"/>
      <c r="D312" s="144" t="s">
        <v>934</v>
      </c>
      <c r="E312" s="100" t="s">
        <v>866</v>
      </c>
      <c r="F312" s="100" t="s">
        <v>867</v>
      </c>
      <c r="G312" s="9" t="s">
        <v>868</v>
      </c>
      <c r="H312" s="50" t="s">
        <v>901</v>
      </c>
      <c r="I312" s="134">
        <v>44320</v>
      </c>
      <c r="J312" s="81">
        <f t="shared" si="72"/>
        <v>44961</v>
      </c>
      <c r="K312" s="81">
        <f t="shared" ca="1" si="73"/>
        <v>44533</v>
      </c>
      <c r="L312" s="82" t="str">
        <f t="shared" ca="1" si="74"/>
        <v>DENTRO DO PRAZO</v>
      </c>
      <c r="M312" s="83" t="str">
        <f t="shared" si="75"/>
        <v>FUNDAÇÃO CASA</v>
      </c>
      <c r="N312" s="135">
        <v>45050</v>
      </c>
      <c r="O312" s="73">
        <f t="shared" ca="1" si="70"/>
        <v>44533</v>
      </c>
      <c r="P312" s="45" t="str">
        <f t="shared" ca="1" si="68"/>
        <v>DENTRO DO PRAZO</v>
      </c>
      <c r="Q312" s="109" t="s">
        <v>24</v>
      </c>
      <c r="R312" s="110" t="s">
        <v>25</v>
      </c>
      <c r="S312" s="46" t="str">
        <f>IF(M312="",L312,M312)</f>
        <v>FUNDAÇÃO CASA</v>
      </c>
      <c r="T312" s="46" t="str">
        <f>IF(S312="",M312,S312)</f>
        <v>FUNDAÇÃO CASA</v>
      </c>
      <c r="U312" s="56"/>
      <c r="V312" s="2"/>
    </row>
    <row r="313" spans="1:25" s="1" customFormat="1" ht="38.25" customHeight="1" x14ac:dyDescent="0.3">
      <c r="A313" s="9" t="s">
        <v>764</v>
      </c>
      <c r="B313" s="18"/>
      <c r="C313" s="116"/>
      <c r="D313" s="144" t="s">
        <v>934</v>
      </c>
      <c r="E313" s="100" t="s">
        <v>866</v>
      </c>
      <c r="F313" s="100" t="s">
        <v>867</v>
      </c>
      <c r="G313" s="9" t="s">
        <v>868</v>
      </c>
      <c r="H313" s="50" t="s">
        <v>902</v>
      </c>
      <c r="I313" s="134">
        <v>44320</v>
      </c>
      <c r="J313" s="81">
        <f t="shared" si="72"/>
        <v>44961</v>
      </c>
      <c r="K313" s="81">
        <f t="shared" ca="1" si="73"/>
        <v>44533</v>
      </c>
      <c r="L313" s="82" t="str">
        <f t="shared" ca="1" si="74"/>
        <v>DENTRO DO PRAZO</v>
      </c>
      <c r="M313" s="83" t="str">
        <f t="shared" si="75"/>
        <v>FUNDAÇÃO CASA</v>
      </c>
      <c r="N313" s="135">
        <v>45050</v>
      </c>
      <c r="O313" s="73">
        <f t="shared" ca="1" si="70"/>
        <v>44533</v>
      </c>
      <c r="P313" s="45" t="str">
        <f t="shared" ca="1" si="68"/>
        <v>DENTRO DO PRAZO</v>
      </c>
      <c r="Q313" s="109" t="s">
        <v>24</v>
      </c>
      <c r="R313" s="110" t="s">
        <v>25</v>
      </c>
      <c r="S313" s="46" t="str">
        <f>IF(M313="",L313,M313)</f>
        <v>FUNDAÇÃO CASA</v>
      </c>
      <c r="T313" s="46" t="str">
        <f>IF(S313="",M313,S313)</f>
        <v>FUNDAÇÃO CASA</v>
      </c>
      <c r="U313" s="56"/>
      <c r="V313" s="2"/>
    </row>
    <row r="314" spans="1:25" s="1" customFormat="1" ht="38.25" customHeight="1" x14ac:dyDescent="0.3">
      <c r="A314" s="9" t="s">
        <v>764</v>
      </c>
      <c r="B314" s="18"/>
      <c r="C314" s="116"/>
      <c r="D314" s="144" t="s">
        <v>934</v>
      </c>
      <c r="E314" s="100" t="s">
        <v>866</v>
      </c>
      <c r="F314" s="100" t="s">
        <v>867</v>
      </c>
      <c r="G314" s="9" t="s">
        <v>868</v>
      </c>
      <c r="H314" s="50" t="s">
        <v>903</v>
      </c>
      <c r="I314" s="134">
        <v>44320</v>
      </c>
      <c r="J314" s="81">
        <f t="shared" si="72"/>
        <v>44961</v>
      </c>
      <c r="K314" s="81">
        <f t="shared" ca="1" si="73"/>
        <v>44533</v>
      </c>
      <c r="L314" s="82" t="str">
        <f t="shared" ca="1" si="74"/>
        <v>DENTRO DO PRAZO</v>
      </c>
      <c r="M314" s="83" t="str">
        <f t="shared" si="75"/>
        <v>FUNDAÇÃO CASA</v>
      </c>
      <c r="N314" s="135">
        <v>45050</v>
      </c>
      <c r="O314" s="73">
        <f t="shared" ca="1" si="70"/>
        <v>44533</v>
      </c>
      <c r="P314" s="45" t="str">
        <f t="shared" ca="1" si="68"/>
        <v>DENTRO DO PRAZO</v>
      </c>
      <c r="Q314" s="109" t="s">
        <v>24</v>
      </c>
      <c r="R314" s="110" t="s">
        <v>25</v>
      </c>
      <c r="S314" s="46" t="str">
        <f>IF(M314="",L314,M314)</f>
        <v>FUNDAÇÃO CASA</v>
      </c>
      <c r="T314" s="46" t="str">
        <f>IF(S314="",M314,S314)</f>
        <v>FUNDAÇÃO CASA</v>
      </c>
      <c r="U314" s="56"/>
      <c r="V314" s="2"/>
    </row>
    <row r="315" spans="1:25" s="1" customFormat="1" ht="38.25" customHeight="1" x14ac:dyDescent="0.3">
      <c r="A315" s="9" t="s">
        <v>764</v>
      </c>
      <c r="B315" s="18"/>
      <c r="C315" s="116"/>
      <c r="D315" s="144" t="s">
        <v>934</v>
      </c>
      <c r="E315" s="100"/>
      <c r="F315" s="100"/>
      <c r="G315" s="9"/>
      <c r="H315" s="50" t="s">
        <v>904</v>
      </c>
      <c r="I315" s="134">
        <v>44320</v>
      </c>
      <c r="J315" s="81">
        <f t="shared" si="72"/>
        <v>44961</v>
      </c>
      <c r="K315" s="81"/>
      <c r="L315" s="82"/>
      <c r="M315" s="83"/>
      <c r="N315" s="135">
        <v>45050</v>
      </c>
      <c r="O315" s="73">
        <f t="shared" ca="1" si="70"/>
        <v>44533</v>
      </c>
      <c r="P315" s="45" t="str">
        <f t="shared" ca="1" si="68"/>
        <v>DENTRO DO PRAZO</v>
      </c>
      <c r="Q315" s="109" t="s">
        <v>24</v>
      </c>
      <c r="R315" s="110"/>
      <c r="S315" s="46"/>
      <c r="T315" s="46"/>
      <c r="U315" s="56"/>
      <c r="V315" s="2"/>
    </row>
    <row r="316" spans="1:25" s="1" customFormat="1" ht="38.25" customHeight="1" x14ac:dyDescent="0.3">
      <c r="A316" s="9" t="s">
        <v>764</v>
      </c>
      <c r="B316" s="18"/>
      <c r="C316" s="116"/>
      <c r="D316" s="144" t="s">
        <v>934</v>
      </c>
      <c r="E316" s="100" t="s">
        <v>866</v>
      </c>
      <c r="F316" s="100" t="s">
        <v>867</v>
      </c>
      <c r="G316" s="9" t="s">
        <v>868</v>
      </c>
      <c r="H316" s="50" t="s">
        <v>905</v>
      </c>
      <c r="I316" s="134">
        <v>44320</v>
      </c>
      <c r="J316" s="81">
        <f t="shared" si="72"/>
        <v>44961</v>
      </c>
      <c r="K316" s="81">
        <f t="shared" ca="1" si="73"/>
        <v>44533</v>
      </c>
      <c r="L316" s="82" t="str">
        <f t="shared" ca="1" si="74"/>
        <v>DENTRO DO PRAZO</v>
      </c>
      <c r="M316" s="83" t="str">
        <f t="shared" si="75"/>
        <v>FUNDAÇÃO CASA</v>
      </c>
      <c r="N316" s="135">
        <v>45050</v>
      </c>
      <c r="O316" s="73">
        <f t="shared" ca="1" si="70"/>
        <v>44533</v>
      </c>
      <c r="P316" s="45" t="str">
        <f t="shared" ca="1" si="68"/>
        <v>DENTRO DO PRAZO</v>
      </c>
      <c r="Q316" s="109" t="s">
        <v>24</v>
      </c>
      <c r="R316" s="110" t="s">
        <v>25</v>
      </c>
      <c r="S316" s="46" t="str">
        <f>IF(M316="",L316,M316)</f>
        <v>FUNDAÇÃO CASA</v>
      </c>
      <c r="T316" s="46" t="str">
        <f>IF(S316="",M316,S316)</f>
        <v>FUNDAÇÃO CASA</v>
      </c>
      <c r="U316" s="56"/>
      <c r="V316" s="2"/>
    </row>
    <row r="317" spans="1:25" s="1" customFormat="1" ht="38.25" customHeight="1" x14ac:dyDescent="0.3">
      <c r="A317" s="9" t="s">
        <v>764</v>
      </c>
      <c r="B317" s="18"/>
      <c r="C317" s="116"/>
      <c r="D317" s="144" t="s">
        <v>934</v>
      </c>
      <c r="E317" s="100" t="s">
        <v>866</v>
      </c>
      <c r="F317" s="100" t="s">
        <v>867</v>
      </c>
      <c r="G317" s="9" t="s">
        <v>868</v>
      </c>
      <c r="H317" s="50" t="s">
        <v>906</v>
      </c>
      <c r="I317" s="134">
        <v>44320</v>
      </c>
      <c r="J317" s="81">
        <f t="shared" si="72"/>
        <v>44961</v>
      </c>
      <c r="K317" s="81">
        <f t="shared" ca="1" si="73"/>
        <v>44533</v>
      </c>
      <c r="L317" s="82" t="str">
        <f t="shared" ca="1" si="74"/>
        <v>DENTRO DO PRAZO</v>
      </c>
      <c r="M317" s="83" t="str">
        <f t="shared" si="75"/>
        <v>FUNDAÇÃO CASA</v>
      </c>
      <c r="N317" s="135">
        <v>45050</v>
      </c>
      <c r="O317" s="73">
        <f t="shared" ca="1" si="70"/>
        <v>44533</v>
      </c>
      <c r="P317" s="45" t="str">
        <f t="shared" ca="1" si="68"/>
        <v>DENTRO DO PRAZO</v>
      </c>
      <c r="Q317" s="109" t="s">
        <v>24</v>
      </c>
      <c r="R317" s="110" t="s">
        <v>25</v>
      </c>
      <c r="S317" s="46" t="str">
        <f>IF(M317="",L317,M317)</f>
        <v>FUNDAÇÃO CASA</v>
      </c>
      <c r="T317" s="46" t="str">
        <f>IF(S317="",M317,S317)</f>
        <v>FUNDAÇÃO CASA</v>
      </c>
      <c r="U317" s="56"/>
      <c r="V317" s="2"/>
    </row>
    <row r="318" spans="1:25" s="1" customFormat="1" ht="38.25" customHeight="1" x14ac:dyDescent="0.3">
      <c r="A318" s="9" t="s">
        <v>764</v>
      </c>
      <c r="B318" s="18"/>
      <c r="C318" s="18"/>
      <c r="D318" s="144" t="s">
        <v>934</v>
      </c>
      <c r="E318" s="100" t="s">
        <v>866</v>
      </c>
      <c r="F318" s="100" t="s">
        <v>867</v>
      </c>
      <c r="G318" s="9" t="s">
        <v>868</v>
      </c>
      <c r="H318" s="50" t="s">
        <v>907</v>
      </c>
      <c r="I318" s="134">
        <v>44320</v>
      </c>
      <c r="J318" s="81">
        <f t="shared" si="72"/>
        <v>44961</v>
      </c>
      <c r="K318" s="81">
        <f t="shared" ca="1" si="73"/>
        <v>44533</v>
      </c>
      <c r="L318" s="82" t="str">
        <f t="shared" ca="1" si="74"/>
        <v>DENTRO DO PRAZO</v>
      </c>
      <c r="M318" s="83" t="str">
        <f t="shared" si="75"/>
        <v>FUNDAÇÃO CASA</v>
      </c>
      <c r="N318" s="135">
        <v>45050</v>
      </c>
      <c r="O318" s="73">
        <f t="shared" ca="1" si="70"/>
        <v>44533</v>
      </c>
      <c r="P318" s="45" t="str">
        <f t="shared" ca="1" si="68"/>
        <v>DENTRO DO PRAZO</v>
      </c>
      <c r="Q318" s="109" t="s">
        <v>24</v>
      </c>
      <c r="R318" s="110" t="s">
        <v>25</v>
      </c>
      <c r="S318" s="46" t="str">
        <f>IF(M318="",L318,M318)</f>
        <v>FUNDAÇÃO CASA</v>
      </c>
      <c r="T318" s="46" t="str">
        <f>IF(S318="",M318,S318)</f>
        <v>FUNDAÇÃO CASA</v>
      </c>
      <c r="U318" s="56"/>
      <c r="V318" s="2"/>
    </row>
    <row r="319" spans="1:25" s="1" customFormat="1" ht="38.25" customHeight="1" x14ac:dyDescent="0.3">
      <c r="A319" s="41" t="s">
        <v>764</v>
      </c>
      <c r="B319" s="42"/>
      <c r="C319" s="42"/>
      <c r="D319" s="144" t="s">
        <v>934</v>
      </c>
      <c r="E319" s="100" t="s">
        <v>866</v>
      </c>
      <c r="F319" s="100" t="s">
        <v>867</v>
      </c>
      <c r="G319" s="41" t="s">
        <v>868</v>
      </c>
      <c r="H319" s="59" t="s">
        <v>908</v>
      </c>
      <c r="I319" s="134">
        <v>44320</v>
      </c>
      <c r="J319" s="85"/>
      <c r="K319" s="85"/>
      <c r="L319" s="83"/>
      <c r="M319" s="83" t="str">
        <f t="shared" si="75"/>
        <v>FUNDAÇÃO CASA</v>
      </c>
      <c r="N319" s="135">
        <v>45050</v>
      </c>
      <c r="O319" s="73">
        <f t="shared" ca="1" si="70"/>
        <v>44533</v>
      </c>
      <c r="P319" s="45" t="str">
        <f t="shared" ca="1" si="68"/>
        <v>DENTRO DO PRAZO</v>
      </c>
      <c r="Q319" s="109" t="s">
        <v>24</v>
      </c>
      <c r="R319" s="110" t="s">
        <v>25</v>
      </c>
      <c r="S319" s="46" t="s">
        <v>909</v>
      </c>
      <c r="T319" s="46" t="s">
        <v>909</v>
      </c>
      <c r="U319" s="56"/>
      <c r="V319" s="2"/>
      <c r="W319" s="2"/>
      <c r="X319" s="2"/>
      <c r="Y319" s="2"/>
    </row>
    <row r="320" spans="1:25" s="1" customFormat="1" ht="38.25" customHeight="1" x14ac:dyDescent="0.3">
      <c r="A320" s="9" t="s">
        <v>764</v>
      </c>
      <c r="B320" s="18"/>
      <c r="C320" s="18"/>
      <c r="D320" s="144" t="s">
        <v>934</v>
      </c>
      <c r="E320" s="100" t="s">
        <v>866</v>
      </c>
      <c r="F320" s="100" t="s">
        <v>867</v>
      </c>
      <c r="G320" s="9" t="s">
        <v>868</v>
      </c>
      <c r="H320" s="50" t="s">
        <v>910</v>
      </c>
      <c r="I320" s="134">
        <v>44320</v>
      </c>
      <c r="J320" s="81">
        <f>DATE(YEAR(N320),MONTH(N320)-3,DAY(N320))</f>
        <v>44961</v>
      </c>
      <c r="K320" s="81">
        <f ca="1">TODAY()</f>
        <v>44533</v>
      </c>
      <c r="L320" s="82" t="str">
        <f ca="1">IF(N320&lt;K320,"VENCIDO",IF(K320&lt;J320,"DENTRO DO PRAZO","ALERTA DE VENCIMENTO"))</f>
        <v>DENTRO DO PRAZO</v>
      </c>
      <c r="M320" s="83" t="str">
        <f t="shared" si="75"/>
        <v>FUNDAÇÃO CASA</v>
      </c>
      <c r="N320" s="135">
        <v>45050</v>
      </c>
      <c r="O320" s="73">
        <f t="shared" ca="1" si="70"/>
        <v>44533</v>
      </c>
      <c r="P320" s="45" t="str">
        <f t="shared" ca="1" si="68"/>
        <v>DENTRO DO PRAZO</v>
      </c>
      <c r="Q320" s="109" t="s">
        <v>24</v>
      </c>
      <c r="R320" s="110" t="s">
        <v>25</v>
      </c>
      <c r="S320" s="46" t="str">
        <f>IF(M320="",L320,M320)</f>
        <v>FUNDAÇÃO CASA</v>
      </c>
      <c r="T320" s="46" t="str">
        <f>IF(S320="",M320,S320)</f>
        <v>FUNDAÇÃO CASA</v>
      </c>
      <c r="U320" s="56"/>
      <c r="V320" s="2"/>
    </row>
    <row r="321" spans="1:25" s="1" customFormat="1" ht="38.25" customHeight="1" x14ac:dyDescent="0.3">
      <c r="A321" s="9" t="s">
        <v>764</v>
      </c>
      <c r="B321" s="18"/>
      <c r="C321" s="18"/>
      <c r="D321" s="144" t="s">
        <v>934</v>
      </c>
      <c r="E321" s="100" t="s">
        <v>866</v>
      </c>
      <c r="F321" s="100" t="s">
        <v>867</v>
      </c>
      <c r="G321" s="9" t="s">
        <v>868</v>
      </c>
      <c r="H321" s="63" t="s">
        <v>911</v>
      </c>
      <c r="I321" s="134">
        <v>44320</v>
      </c>
      <c r="J321" s="81">
        <f>DATE(YEAR(N321),MONTH(N321)-3,DAY(N321))</f>
        <v>44961</v>
      </c>
      <c r="K321" s="81">
        <f ca="1">TODAY()</f>
        <v>44533</v>
      </c>
      <c r="L321" s="82" t="str">
        <f ca="1">IF(N321&lt;K321,"VENCIDO",IF(K321&lt;J321,"DENTRO DO PRAZO","ALERTA DE VENCIMENTO"))</f>
        <v>DENTRO DO PRAZO</v>
      </c>
      <c r="M321" s="83" t="str">
        <f t="shared" si="75"/>
        <v>FUNDAÇÃO CASA</v>
      </c>
      <c r="N321" s="135">
        <v>45050</v>
      </c>
      <c r="O321" s="73">
        <f t="shared" ca="1" si="70"/>
        <v>44533</v>
      </c>
      <c r="P321" s="45" t="str">
        <f t="shared" ca="1" si="68"/>
        <v>DENTRO DO PRAZO</v>
      </c>
      <c r="Q321" s="109" t="s">
        <v>24</v>
      </c>
      <c r="R321" s="110" t="s">
        <v>25</v>
      </c>
      <c r="S321" s="46" t="str">
        <f>IF(M321="",L321,M321)</f>
        <v>FUNDAÇÃO CASA</v>
      </c>
      <c r="T321" s="46" t="str">
        <f>IF(S321="",M321,S321)</f>
        <v>FUNDAÇÃO CASA</v>
      </c>
      <c r="U321" s="56"/>
      <c r="V321" s="2"/>
    </row>
    <row r="322" spans="1:25" s="1" customFormat="1" ht="38.25" customHeight="1" x14ac:dyDescent="0.3">
      <c r="A322" s="9" t="s">
        <v>764</v>
      </c>
      <c r="B322" s="18"/>
      <c r="C322" s="18"/>
      <c r="D322" s="144" t="s">
        <v>934</v>
      </c>
      <c r="E322" s="100" t="s">
        <v>866</v>
      </c>
      <c r="F322" s="100" t="s">
        <v>867</v>
      </c>
      <c r="G322" s="9" t="s">
        <v>868</v>
      </c>
      <c r="H322" s="63" t="s">
        <v>912</v>
      </c>
      <c r="I322" s="134">
        <v>44320</v>
      </c>
      <c r="J322" s="81">
        <f>DATE(YEAR(N322),MONTH(N322)-3,DAY(N322))</f>
        <v>44961</v>
      </c>
      <c r="K322" s="81">
        <f ca="1">TODAY()</f>
        <v>44533</v>
      </c>
      <c r="L322" s="82" t="str">
        <f ca="1">IF(N322&lt;K322,"VENCIDO",IF(K322&lt;J322,"DENTRO DO PRAZO","ALERTA DE VENCIMENTO"))</f>
        <v>DENTRO DO PRAZO</v>
      </c>
      <c r="M322" s="83" t="str">
        <f t="shared" si="75"/>
        <v>FUNDAÇÃO CASA</v>
      </c>
      <c r="N322" s="135">
        <v>45050</v>
      </c>
      <c r="O322" s="73">
        <f t="shared" ca="1" si="70"/>
        <v>44533</v>
      </c>
      <c r="P322" s="45" t="str">
        <f t="shared" ca="1" si="68"/>
        <v>DENTRO DO PRAZO</v>
      </c>
      <c r="Q322" s="109" t="s">
        <v>24</v>
      </c>
      <c r="R322" s="110" t="s">
        <v>25</v>
      </c>
      <c r="S322" s="46" t="str">
        <f>IF(M322="",L322,M322)</f>
        <v>FUNDAÇÃO CASA</v>
      </c>
      <c r="T322" s="46" t="str">
        <f>IF(S322="",M322,S322)</f>
        <v>FUNDAÇÃO CASA</v>
      </c>
      <c r="U322" s="56"/>
      <c r="V322" s="2"/>
    </row>
    <row r="323" spans="1:25" s="1" customFormat="1" ht="38.25" customHeight="1" x14ac:dyDescent="0.3">
      <c r="A323" s="41" t="s">
        <v>764</v>
      </c>
      <c r="B323" s="42"/>
      <c r="C323" s="42"/>
      <c r="D323" s="144" t="s">
        <v>934</v>
      </c>
      <c r="E323" s="100" t="s">
        <v>866</v>
      </c>
      <c r="F323" s="100" t="s">
        <v>867</v>
      </c>
      <c r="G323" s="41" t="s">
        <v>868</v>
      </c>
      <c r="H323" s="59" t="s">
        <v>913</v>
      </c>
      <c r="I323" s="134">
        <v>44320</v>
      </c>
      <c r="J323" s="85"/>
      <c r="K323" s="85"/>
      <c r="L323" s="83"/>
      <c r="M323" s="83" t="str">
        <f t="shared" si="75"/>
        <v>FUNDAÇÃO CASA</v>
      </c>
      <c r="N323" s="135">
        <v>45050</v>
      </c>
      <c r="O323" s="73">
        <f t="shared" ca="1" si="70"/>
        <v>44533</v>
      </c>
      <c r="P323" s="45" t="str">
        <f t="shared" ref="P323:P343" ca="1" si="78">IF(N323&lt;O323,"VENCIDO","DENTRO DO PRAZO")</f>
        <v>DENTRO DO PRAZO</v>
      </c>
      <c r="Q323" s="109" t="s">
        <v>24</v>
      </c>
      <c r="R323" s="110" t="s">
        <v>25</v>
      </c>
      <c r="S323" s="46" t="s">
        <v>909</v>
      </c>
      <c r="T323" s="46" t="s">
        <v>909</v>
      </c>
      <c r="U323" s="56"/>
      <c r="V323" s="2"/>
      <c r="W323" s="2"/>
      <c r="X323" s="2"/>
      <c r="Y323" s="2"/>
    </row>
    <row r="324" spans="1:25" s="1" customFormat="1" ht="38.25" customHeight="1" x14ac:dyDescent="0.3">
      <c r="A324" s="9" t="s">
        <v>764</v>
      </c>
      <c r="B324" s="18"/>
      <c r="C324" s="18"/>
      <c r="D324" s="144" t="s">
        <v>934</v>
      </c>
      <c r="E324" s="100" t="s">
        <v>866</v>
      </c>
      <c r="F324" s="100" t="s">
        <v>867</v>
      </c>
      <c r="G324" s="9" t="s">
        <v>868</v>
      </c>
      <c r="H324" s="50" t="s">
        <v>914</v>
      </c>
      <c r="I324" s="134">
        <v>44320</v>
      </c>
      <c r="J324" s="81">
        <f t="shared" ref="J324:J335" si="79">DATE(YEAR(N324),MONTH(N324)-3,DAY(N324))</f>
        <v>44961</v>
      </c>
      <c r="K324" s="81">
        <f t="shared" ref="K324:K334" ca="1" si="80">TODAY()</f>
        <v>44533</v>
      </c>
      <c r="L324" s="82" t="str">
        <f t="shared" ref="L324:L334" ca="1" si="81">IF(N324&lt;K324,"VENCIDO",IF(K324&lt;J324,"DENTRO DO PRAZO","ALERTA DE VENCIMENTO"))</f>
        <v>DENTRO DO PRAZO</v>
      </c>
      <c r="M324" s="83" t="str">
        <f t="shared" si="75"/>
        <v>FUNDAÇÃO CASA</v>
      </c>
      <c r="N324" s="135">
        <v>45050</v>
      </c>
      <c r="O324" s="73">
        <f t="shared" ca="1" si="70"/>
        <v>44533</v>
      </c>
      <c r="P324" s="45" t="str">
        <f t="shared" ca="1" si="78"/>
        <v>DENTRO DO PRAZO</v>
      </c>
      <c r="Q324" s="109" t="s">
        <v>24</v>
      </c>
      <c r="R324" s="110" t="s">
        <v>25</v>
      </c>
      <c r="S324" s="46" t="str">
        <f t="shared" ref="S324:S331" si="82">IF(M324="",L324,M324)</f>
        <v>FUNDAÇÃO CASA</v>
      </c>
      <c r="T324" s="46" t="str">
        <f t="shared" ref="T324:T331" si="83">IF(S324="",M324,S324)</f>
        <v>FUNDAÇÃO CASA</v>
      </c>
      <c r="U324" s="56"/>
      <c r="V324" s="2"/>
    </row>
    <row r="325" spans="1:25" s="1" customFormat="1" ht="38.25" customHeight="1" x14ac:dyDescent="0.3">
      <c r="A325" s="9" t="s">
        <v>764</v>
      </c>
      <c r="B325" s="18"/>
      <c r="C325" s="18"/>
      <c r="D325" s="144" t="s">
        <v>934</v>
      </c>
      <c r="E325" s="100" t="s">
        <v>866</v>
      </c>
      <c r="F325" s="100" t="s">
        <v>867</v>
      </c>
      <c r="G325" s="9" t="s">
        <v>868</v>
      </c>
      <c r="H325" s="50" t="s">
        <v>915</v>
      </c>
      <c r="I325" s="134">
        <v>44320</v>
      </c>
      <c r="J325" s="81">
        <f t="shared" si="79"/>
        <v>44961</v>
      </c>
      <c r="K325" s="81">
        <f t="shared" ca="1" si="80"/>
        <v>44533</v>
      </c>
      <c r="L325" s="82" t="str">
        <f t="shared" ca="1" si="81"/>
        <v>DENTRO DO PRAZO</v>
      </c>
      <c r="M325" s="83" t="str">
        <f t="shared" si="75"/>
        <v>FUNDAÇÃO CASA</v>
      </c>
      <c r="N325" s="135">
        <v>45050</v>
      </c>
      <c r="O325" s="73">
        <f t="shared" ca="1" si="70"/>
        <v>44533</v>
      </c>
      <c r="P325" s="45" t="str">
        <f t="shared" ca="1" si="78"/>
        <v>DENTRO DO PRAZO</v>
      </c>
      <c r="Q325" s="109" t="s">
        <v>24</v>
      </c>
      <c r="R325" s="110" t="s">
        <v>25</v>
      </c>
      <c r="S325" s="46" t="str">
        <f t="shared" si="82"/>
        <v>FUNDAÇÃO CASA</v>
      </c>
      <c r="T325" s="46" t="str">
        <f t="shared" si="83"/>
        <v>FUNDAÇÃO CASA</v>
      </c>
      <c r="U325" s="56"/>
      <c r="V325" s="2"/>
    </row>
    <row r="326" spans="1:25" s="1" customFormat="1" ht="38.25" customHeight="1" x14ac:dyDescent="0.3">
      <c r="A326" s="9" t="s">
        <v>764</v>
      </c>
      <c r="B326" s="18"/>
      <c r="C326" s="18"/>
      <c r="D326" s="144" t="s">
        <v>934</v>
      </c>
      <c r="E326" s="100" t="s">
        <v>866</v>
      </c>
      <c r="F326" s="100" t="s">
        <v>867</v>
      </c>
      <c r="G326" s="9" t="s">
        <v>868</v>
      </c>
      <c r="H326" s="50" t="s">
        <v>916</v>
      </c>
      <c r="I326" s="134">
        <v>44320</v>
      </c>
      <c r="J326" s="81">
        <f t="shared" si="79"/>
        <v>44961</v>
      </c>
      <c r="K326" s="81">
        <f t="shared" ca="1" si="80"/>
        <v>44533</v>
      </c>
      <c r="L326" s="82" t="str">
        <f t="shared" ca="1" si="81"/>
        <v>DENTRO DO PRAZO</v>
      </c>
      <c r="M326" s="83" t="str">
        <f t="shared" si="75"/>
        <v>FUNDAÇÃO CASA</v>
      </c>
      <c r="N326" s="135">
        <v>45050</v>
      </c>
      <c r="O326" s="73">
        <f t="shared" ca="1" si="70"/>
        <v>44533</v>
      </c>
      <c r="P326" s="45" t="str">
        <f t="shared" ca="1" si="78"/>
        <v>DENTRO DO PRAZO</v>
      </c>
      <c r="Q326" s="109" t="s">
        <v>24</v>
      </c>
      <c r="R326" s="110" t="s">
        <v>25</v>
      </c>
      <c r="S326" s="46" t="str">
        <f t="shared" si="82"/>
        <v>FUNDAÇÃO CASA</v>
      </c>
      <c r="T326" s="46" t="str">
        <f t="shared" si="83"/>
        <v>FUNDAÇÃO CASA</v>
      </c>
      <c r="U326" s="56"/>
      <c r="V326" s="2"/>
    </row>
    <row r="327" spans="1:25" s="1" customFormat="1" ht="38.25" customHeight="1" x14ac:dyDescent="0.3">
      <c r="A327" s="9" t="s">
        <v>764</v>
      </c>
      <c r="B327" s="18"/>
      <c r="C327" s="18"/>
      <c r="D327" s="144" t="s">
        <v>934</v>
      </c>
      <c r="E327" s="100" t="s">
        <v>866</v>
      </c>
      <c r="F327" s="100" t="s">
        <v>867</v>
      </c>
      <c r="G327" s="9" t="s">
        <v>868</v>
      </c>
      <c r="H327" s="50" t="s">
        <v>917</v>
      </c>
      <c r="I327" s="134">
        <v>44320</v>
      </c>
      <c r="J327" s="81">
        <f t="shared" si="79"/>
        <v>44961</v>
      </c>
      <c r="K327" s="81">
        <f t="shared" ca="1" si="80"/>
        <v>44533</v>
      </c>
      <c r="L327" s="82" t="str">
        <f t="shared" ca="1" si="81"/>
        <v>DENTRO DO PRAZO</v>
      </c>
      <c r="M327" s="83" t="str">
        <f t="shared" si="75"/>
        <v>FUNDAÇÃO CASA</v>
      </c>
      <c r="N327" s="135">
        <v>45050</v>
      </c>
      <c r="O327" s="73">
        <f t="shared" ref="O327:O343" ca="1" si="84">TODAY()</f>
        <v>44533</v>
      </c>
      <c r="P327" s="45" t="str">
        <f t="shared" ca="1" si="78"/>
        <v>DENTRO DO PRAZO</v>
      </c>
      <c r="Q327" s="109" t="s">
        <v>24</v>
      </c>
      <c r="R327" s="110" t="s">
        <v>25</v>
      </c>
      <c r="S327" s="46" t="str">
        <f t="shared" si="82"/>
        <v>FUNDAÇÃO CASA</v>
      </c>
      <c r="T327" s="46" t="str">
        <f t="shared" si="83"/>
        <v>FUNDAÇÃO CASA</v>
      </c>
      <c r="U327" s="56"/>
      <c r="V327" s="2"/>
    </row>
    <row r="328" spans="1:25" s="1" customFormat="1" ht="38.25" customHeight="1" x14ac:dyDescent="0.3">
      <c r="A328" s="9" t="s">
        <v>764</v>
      </c>
      <c r="B328" s="18"/>
      <c r="C328" s="18"/>
      <c r="D328" s="144" t="s">
        <v>934</v>
      </c>
      <c r="E328" s="100" t="s">
        <v>866</v>
      </c>
      <c r="F328" s="100" t="s">
        <v>867</v>
      </c>
      <c r="G328" s="9" t="s">
        <v>868</v>
      </c>
      <c r="H328" s="50" t="s">
        <v>918</v>
      </c>
      <c r="I328" s="134">
        <v>44320</v>
      </c>
      <c r="J328" s="81">
        <f t="shared" si="79"/>
        <v>44961</v>
      </c>
      <c r="K328" s="81">
        <f t="shared" ca="1" si="80"/>
        <v>44533</v>
      </c>
      <c r="L328" s="82" t="str">
        <f t="shared" ca="1" si="81"/>
        <v>DENTRO DO PRAZO</v>
      </c>
      <c r="M328" s="83" t="str">
        <f t="shared" si="75"/>
        <v>FUNDAÇÃO CASA</v>
      </c>
      <c r="N328" s="135">
        <v>45050</v>
      </c>
      <c r="O328" s="73">
        <f t="shared" ca="1" si="84"/>
        <v>44533</v>
      </c>
      <c r="P328" s="45" t="str">
        <f t="shared" ca="1" si="78"/>
        <v>DENTRO DO PRAZO</v>
      </c>
      <c r="Q328" s="109" t="s">
        <v>24</v>
      </c>
      <c r="R328" s="110" t="s">
        <v>25</v>
      </c>
      <c r="S328" s="46" t="str">
        <f t="shared" si="82"/>
        <v>FUNDAÇÃO CASA</v>
      </c>
      <c r="T328" s="46" t="str">
        <f t="shared" si="83"/>
        <v>FUNDAÇÃO CASA</v>
      </c>
      <c r="U328" s="56"/>
      <c r="V328" s="2"/>
    </row>
    <row r="329" spans="1:25" s="1" customFormat="1" ht="38.25" customHeight="1" x14ac:dyDescent="0.3">
      <c r="A329" s="9" t="s">
        <v>764</v>
      </c>
      <c r="B329" s="18"/>
      <c r="C329" s="18"/>
      <c r="D329" s="144" t="s">
        <v>934</v>
      </c>
      <c r="E329" s="100" t="s">
        <v>866</v>
      </c>
      <c r="F329" s="100" t="s">
        <v>867</v>
      </c>
      <c r="G329" s="9" t="s">
        <v>868</v>
      </c>
      <c r="H329" s="50" t="s">
        <v>919</v>
      </c>
      <c r="I329" s="134">
        <v>44320</v>
      </c>
      <c r="J329" s="81">
        <f t="shared" si="79"/>
        <v>44961</v>
      </c>
      <c r="K329" s="81">
        <f t="shared" ca="1" si="80"/>
        <v>44533</v>
      </c>
      <c r="L329" s="82" t="str">
        <f t="shared" ca="1" si="81"/>
        <v>DENTRO DO PRAZO</v>
      </c>
      <c r="M329" s="83" t="str">
        <f t="shared" si="75"/>
        <v>FUNDAÇÃO CASA</v>
      </c>
      <c r="N329" s="135">
        <v>45050</v>
      </c>
      <c r="O329" s="73">
        <f t="shared" ca="1" si="84"/>
        <v>44533</v>
      </c>
      <c r="P329" s="45" t="str">
        <f t="shared" ca="1" si="78"/>
        <v>DENTRO DO PRAZO</v>
      </c>
      <c r="Q329" s="109" t="s">
        <v>24</v>
      </c>
      <c r="R329" s="110" t="s">
        <v>25</v>
      </c>
      <c r="S329" s="46" t="str">
        <f t="shared" si="82"/>
        <v>FUNDAÇÃO CASA</v>
      </c>
      <c r="T329" s="46" t="str">
        <f t="shared" si="83"/>
        <v>FUNDAÇÃO CASA</v>
      </c>
      <c r="U329" s="56"/>
      <c r="V329" s="2"/>
    </row>
    <row r="330" spans="1:25" s="1" customFormat="1" ht="38.25" customHeight="1" x14ac:dyDescent="0.3">
      <c r="A330" s="9" t="s">
        <v>764</v>
      </c>
      <c r="B330" s="18"/>
      <c r="C330" s="18"/>
      <c r="D330" s="144" t="s">
        <v>934</v>
      </c>
      <c r="E330" s="100" t="s">
        <v>866</v>
      </c>
      <c r="F330" s="100" t="s">
        <v>867</v>
      </c>
      <c r="G330" s="9" t="s">
        <v>868</v>
      </c>
      <c r="H330" s="50" t="s">
        <v>920</v>
      </c>
      <c r="I330" s="134">
        <v>44320</v>
      </c>
      <c r="J330" s="81">
        <f t="shared" si="79"/>
        <v>44961</v>
      </c>
      <c r="K330" s="81">
        <f t="shared" ca="1" si="80"/>
        <v>44533</v>
      </c>
      <c r="L330" s="82" t="str">
        <f t="shared" ca="1" si="81"/>
        <v>DENTRO DO PRAZO</v>
      </c>
      <c r="M330" s="83" t="str">
        <f t="shared" si="75"/>
        <v>FUNDAÇÃO CASA</v>
      </c>
      <c r="N330" s="135">
        <v>45050</v>
      </c>
      <c r="O330" s="73">
        <f t="shared" ca="1" si="84"/>
        <v>44533</v>
      </c>
      <c r="P330" s="45" t="str">
        <f t="shared" ca="1" si="78"/>
        <v>DENTRO DO PRAZO</v>
      </c>
      <c r="Q330" s="109" t="s">
        <v>24</v>
      </c>
      <c r="R330" s="110" t="s">
        <v>25</v>
      </c>
      <c r="S330" s="46" t="str">
        <f t="shared" si="82"/>
        <v>FUNDAÇÃO CASA</v>
      </c>
      <c r="T330" s="46" t="str">
        <f t="shared" si="83"/>
        <v>FUNDAÇÃO CASA</v>
      </c>
      <c r="U330" s="56"/>
      <c r="V330" s="2"/>
    </row>
    <row r="331" spans="1:25" s="1" customFormat="1" ht="38.25" customHeight="1" x14ac:dyDescent="0.3">
      <c r="A331" s="9" t="s">
        <v>764</v>
      </c>
      <c r="B331" s="18"/>
      <c r="C331" s="18"/>
      <c r="D331" s="144" t="s">
        <v>934</v>
      </c>
      <c r="E331" s="100" t="s">
        <v>866</v>
      </c>
      <c r="F331" s="100" t="s">
        <v>867</v>
      </c>
      <c r="G331" s="9" t="s">
        <v>868</v>
      </c>
      <c r="H331" s="50" t="s">
        <v>921</v>
      </c>
      <c r="I331" s="134">
        <v>44320</v>
      </c>
      <c r="J331" s="81">
        <f t="shared" si="79"/>
        <v>44961</v>
      </c>
      <c r="K331" s="81">
        <f t="shared" ca="1" si="80"/>
        <v>44533</v>
      </c>
      <c r="L331" s="82" t="str">
        <f t="shared" ca="1" si="81"/>
        <v>DENTRO DO PRAZO</v>
      </c>
      <c r="M331" s="83" t="str">
        <f t="shared" si="75"/>
        <v>FUNDAÇÃO CASA</v>
      </c>
      <c r="N331" s="135">
        <v>45050</v>
      </c>
      <c r="O331" s="73">
        <f t="shared" ca="1" si="84"/>
        <v>44533</v>
      </c>
      <c r="P331" s="45" t="str">
        <f t="shared" ca="1" si="78"/>
        <v>DENTRO DO PRAZO</v>
      </c>
      <c r="Q331" s="109" t="s">
        <v>24</v>
      </c>
      <c r="R331" s="110" t="s">
        <v>25</v>
      </c>
      <c r="S331" s="46" t="str">
        <f t="shared" si="82"/>
        <v>FUNDAÇÃO CASA</v>
      </c>
      <c r="T331" s="46" t="str">
        <f t="shared" si="83"/>
        <v>FUNDAÇÃO CASA</v>
      </c>
      <c r="U331" s="56"/>
      <c r="V331" s="2"/>
    </row>
    <row r="332" spans="1:25" s="1" customFormat="1" ht="38.25" customHeight="1" x14ac:dyDescent="0.3">
      <c r="A332" s="9" t="s">
        <v>764</v>
      </c>
      <c r="B332" s="18"/>
      <c r="C332" s="18"/>
      <c r="D332" s="144" t="s">
        <v>934</v>
      </c>
      <c r="E332" s="100"/>
      <c r="F332" s="100"/>
      <c r="G332" s="9"/>
      <c r="H332" s="50" t="s">
        <v>922</v>
      </c>
      <c r="I332" s="134">
        <v>44320</v>
      </c>
      <c r="J332" s="81"/>
      <c r="K332" s="81"/>
      <c r="L332" s="82"/>
      <c r="M332" s="83"/>
      <c r="N332" s="135">
        <v>45050</v>
      </c>
      <c r="O332" s="73">
        <f t="shared" ca="1" si="84"/>
        <v>44533</v>
      </c>
      <c r="P332" s="45" t="str">
        <f t="shared" ca="1" si="78"/>
        <v>DENTRO DO PRAZO</v>
      </c>
      <c r="Q332" s="109" t="s">
        <v>24</v>
      </c>
      <c r="R332" s="110"/>
      <c r="S332" s="46"/>
      <c r="T332" s="46"/>
      <c r="U332" s="150"/>
      <c r="V332" s="2"/>
    </row>
    <row r="333" spans="1:25" s="1" customFormat="1" ht="38.25" customHeight="1" x14ac:dyDescent="0.3">
      <c r="A333" s="9" t="s">
        <v>764</v>
      </c>
      <c r="B333" s="18"/>
      <c r="C333" s="18"/>
      <c r="D333" s="144" t="s">
        <v>934</v>
      </c>
      <c r="E333" s="100" t="s">
        <v>866</v>
      </c>
      <c r="F333" s="100" t="s">
        <v>867</v>
      </c>
      <c r="G333" s="9" t="s">
        <v>868</v>
      </c>
      <c r="H333" s="50" t="s">
        <v>923</v>
      </c>
      <c r="I333" s="134">
        <v>44320</v>
      </c>
      <c r="J333" s="81">
        <f t="shared" si="79"/>
        <v>44961</v>
      </c>
      <c r="K333" s="81">
        <f t="shared" ca="1" si="80"/>
        <v>44533</v>
      </c>
      <c r="L333" s="82" t="str">
        <f t="shared" ca="1" si="81"/>
        <v>DENTRO DO PRAZO</v>
      </c>
      <c r="M333" s="83" t="str">
        <f t="shared" si="75"/>
        <v>FUNDAÇÃO CASA</v>
      </c>
      <c r="N333" s="135">
        <v>45050</v>
      </c>
      <c r="O333" s="73">
        <f t="shared" ca="1" si="84"/>
        <v>44533</v>
      </c>
      <c r="P333" s="45" t="str">
        <f t="shared" ca="1" si="78"/>
        <v>DENTRO DO PRAZO</v>
      </c>
      <c r="Q333" s="109" t="s">
        <v>24</v>
      </c>
      <c r="R333" s="110" t="s">
        <v>25</v>
      </c>
      <c r="S333" s="46" t="str">
        <f>IF(M333="",L333,M333)</f>
        <v>FUNDAÇÃO CASA</v>
      </c>
      <c r="T333" s="46" t="str">
        <f>IF(S333="",M333,S333)</f>
        <v>FUNDAÇÃO CASA</v>
      </c>
      <c r="U333" s="46"/>
      <c r="V333" s="2"/>
    </row>
    <row r="334" spans="1:25" s="1" customFormat="1" ht="38.25" customHeight="1" x14ac:dyDescent="0.3">
      <c r="A334" s="9" t="s">
        <v>764</v>
      </c>
      <c r="B334" s="18"/>
      <c r="C334" s="18"/>
      <c r="D334" s="144" t="s">
        <v>934</v>
      </c>
      <c r="E334" s="100" t="s">
        <v>866</v>
      </c>
      <c r="F334" s="100" t="s">
        <v>867</v>
      </c>
      <c r="G334" s="9" t="s">
        <v>868</v>
      </c>
      <c r="H334" s="50" t="s">
        <v>924</v>
      </c>
      <c r="I334" s="134">
        <v>44320</v>
      </c>
      <c r="J334" s="81">
        <f t="shared" si="79"/>
        <v>44961</v>
      </c>
      <c r="K334" s="81">
        <f t="shared" ca="1" si="80"/>
        <v>44533</v>
      </c>
      <c r="L334" s="82" t="str">
        <f t="shared" ca="1" si="81"/>
        <v>DENTRO DO PRAZO</v>
      </c>
      <c r="M334" s="83" t="str">
        <f t="shared" si="75"/>
        <v>FUNDAÇÃO CASA</v>
      </c>
      <c r="N334" s="135">
        <v>45050</v>
      </c>
      <c r="O334" s="73">
        <f t="shared" ca="1" si="84"/>
        <v>44533</v>
      </c>
      <c r="P334" s="45" t="str">
        <f t="shared" ca="1" si="78"/>
        <v>DENTRO DO PRAZO</v>
      </c>
      <c r="Q334" s="109" t="s">
        <v>24</v>
      </c>
      <c r="R334" s="110" t="s">
        <v>25</v>
      </c>
      <c r="S334" s="46" t="str">
        <f>IF(M334="",L334,M334)</f>
        <v>FUNDAÇÃO CASA</v>
      </c>
      <c r="T334" s="46" t="str">
        <f>IF(S334="",M334,S334)</f>
        <v>FUNDAÇÃO CASA</v>
      </c>
      <c r="U334" s="46"/>
      <c r="V334" s="2"/>
    </row>
    <row r="335" spans="1:25" s="1" customFormat="1" ht="38.25" customHeight="1" x14ac:dyDescent="0.3">
      <c r="A335" s="9" t="s">
        <v>801</v>
      </c>
      <c r="B335" s="18"/>
      <c r="C335" s="18"/>
      <c r="D335" s="144" t="s">
        <v>934</v>
      </c>
      <c r="E335" s="100"/>
      <c r="F335" s="100"/>
      <c r="G335" s="9"/>
      <c r="H335" s="50" t="s">
        <v>935</v>
      </c>
      <c r="I335" s="134">
        <v>44320</v>
      </c>
      <c r="J335" s="157">
        <f t="shared" si="79"/>
        <v>44961</v>
      </c>
      <c r="K335" s="157"/>
      <c r="L335" s="158"/>
      <c r="M335" s="159"/>
      <c r="N335" s="135">
        <v>45050</v>
      </c>
      <c r="O335" s="73">
        <f t="shared" ca="1" si="84"/>
        <v>44533</v>
      </c>
      <c r="P335" s="45" t="str">
        <f t="shared" ca="1" si="78"/>
        <v>DENTRO DO PRAZO</v>
      </c>
      <c r="Q335" s="109" t="s">
        <v>24</v>
      </c>
      <c r="R335" s="110"/>
      <c r="S335" s="46"/>
      <c r="T335" s="46"/>
      <c r="U335" s="46"/>
      <c r="V335" s="2"/>
    </row>
    <row r="336" spans="1:25" s="1" customFormat="1" ht="38.25" customHeight="1" x14ac:dyDescent="0.3">
      <c r="A336" s="9" t="s">
        <v>801</v>
      </c>
      <c r="B336" s="18"/>
      <c r="C336" s="18"/>
      <c r="D336" s="144" t="s">
        <v>934</v>
      </c>
      <c r="E336" s="100" t="s">
        <v>866</v>
      </c>
      <c r="F336" s="100" t="s">
        <v>867</v>
      </c>
      <c r="G336" s="9" t="s">
        <v>868</v>
      </c>
      <c r="H336" s="50" t="s">
        <v>925</v>
      </c>
      <c r="I336" s="134">
        <v>44320</v>
      </c>
      <c r="J336" s="73">
        <f>DATE(YEAR(N336),MONTH(N336)-3,DAY(N336))</f>
        <v>44961</v>
      </c>
      <c r="K336" s="73">
        <f ca="1">TODAY()</f>
        <v>44533</v>
      </c>
      <c r="L336" s="74" t="str">
        <f ca="1">IF(N336&lt;K336,"VENCIDO",IF(K336&lt;J336,"DENTRO DO PRAZO","ALERTA DE VENCIMENTO"))</f>
        <v>DENTRO DO PRAZO</v>
      </c>
      <c r="M336" s="75" t="str">
        <f t="shared" ref="M336:M343" si="85">IF(G336="POLO CASA","FUNDAÇÃO CASA",IF(G336="FECHADO","FECHADO",""))</f>
        <v>FUNDAÇÃO CASA</v>
      </c>
      <c r="N336" s="135">
        <v>45050</v>
      </c>
      <c r="O336" s="73">
        <f t="shared" ca="1" si="84"/>
        <v>44533</v>
      </c>
      <c r="P336" s="45" t="str">
        <f t="shared" ca="1" si="78"/>
        <v>DENTRO DO PRAZO</v>
      </c>
      <c r="Q336" s="109" t="s">
        <v>24</v>
      </c>
      <c r="R336" s="110" t="s">
        <v>25</v>
      </c>
      <c r="S336" s="46" t="str">
        <f>IF(M336="",L336,M336)</f>
        <v>FUNDAÇÃO CASA</v>
      </c>
      <c r="T336" s="46" t="str">
        <f>IF(S336="",M336,S336)</f>
        <v>FUNDAÇÃO CASA</v>
      </c>
      <c r="U336" s="46"/>
      <c r="V336" s="2"/>
    </row>
    <row r="337" spans="1:25" s="1" customFormat="1" ht="38.25" customHeight="1" x14ac:dyDescent="0.3">
      <c r="A337" s="9" t="s">
        <v>801</v>
      </c>
      <c r="B337" s="18"/>
      <c r="C337" s="18"/>
      <c r="D337" s="144" t="s">
        <v>934</v>
      </c>
      <c r="E337" s="100" t="s">
        <v>866</v>
      </c>
      <c r="F337" s="100" t="s">
        <v>867</v>
      </c>
      <c r="G337" s="9" t="s">
        <v>868</v>
      </c>
      <c r="H337" s="50" t="s">
        <v>926</v>
      </c>
      <c r="I337" s="134">
        <v>44320</v>
      </c>
      <c r="J337" s="73">
        <f>DATE(YEAR(N337),MONTH(N337)-3,DAY(N337))</f>
        <v>44961</v>
      </c>
      <c r="K337" s="73">
        <f ca="1">TODAY()</f>
        <v>44533</v>
      </c>
      <c r="L337" s="74" t="str">
        <f ca="1">IF(N337&lt;K337,"VENCIDO",IF(K337&lt;J337,"DENTRO DO PRAZO","ALERTA DE VENCIMENTO"))</f>
        <v>DENTRO DO PRAZO</v>
      </c>
      <c r="M337" s="75" t="str">
        <f t="shared" si="85"/>
        <v>FUNDAÇÃO CASA</v>
      </c>
      <c r="N337" s="135">
        <v>45050</v>
      </c>
      <c r="O337" s="73">
        <f t="shared" ca="1" si="84"/>
        <v>44533</v>
      </c>
      <c r="P337" s="45" t="str">
        <f t="shared" ca="1" si="78"/>
        <v>DENTRO DO PRAZO</v>
      </c>
      <c r="Q337" s="109" t="s">
        <v>24</v>
      </c>
      <c r="R337" s="110" t="s">
        <v>25</v>
      </c>
      <c r="S337" s="46" t="str">
        <f>IF(M337="",L337,M337)</f>
        <v>FUNDAÇÃO CASA</v>
      </c>
      <c r="T337" s="46" t="str">
        <f>IF(S337="",M337,S337)</f>
        <v>FUNDAÇÃO CASA</v>
      </c>
      <c r="U337" s="46"/>
      <c r="V337" s="2"/>
    </row>
    <row r="338" spans="1:25" s="1" customFormat="1" ht="38.25" customHeight="1" x14ac:dyDescent="0.3">
      <c r="A338" s="9" t="s">
        <v>801</v>
      </c>
      <c r="B338" s="18"/>
      <c r="C338" s="18"/>
      <c r="D338" s="144" t="s">
        <v>934</v>
      </c>
      <c r="E338" s="100" t="s">
        <v>866</v>
      </c>
      <c r="F338" s="100" t="s">
        <v>867</v>
      </c>
      <c r="G338" s="9" t="s">
        <v>868</v>
      </c>
      <c r="H338" s="50" t="s">
        <v>927</v>
      </c>
      <c r="I338" s="134">
        <v>44320</v>
      </c>
      <c r="J338" s="73">
        <f>DATE(YEAR(N338),MONTH(N338)-3,DAY(N338))</f>
        <v>44961</v>
      </c>
      <c r="K338" s="73">
        <f ca="1">TODAY()</f>
        <v>44533</v>
      </c>
      <c r="L338" s="74" t="str">
        <f ca="1">IF(N338&lt;K338,"VENCIDO",IF(K338&lt;J338,"DENTRO DO PRAZO","ALERTA DE VENCIMENTO"))</f>
        <v>DENTRO DO PRAZO</v>
      </c>
      <c r="M338" s="75" t="str">
        <f t="shared" si="85"/>
        <v>FUNDAÇÃO CASA</v>
      </c>
      <c r="N338" s="135">
        <v>45050</v>
      </c>
      <c r="O338" s="73">
        <f t="shared" ca="1" si="84"/>
        <v>44533</v>
      </c>
      <c r="P338" s="45" t="str">
        <f t="shared" ca="1" si="78"/>
        <v>DENTRO DO PRAZO</v>
      </c>
      <c r="Q338" s="109" t="s">
        <v>24</v>
      </c>
      <c r="R338" s="110" t="s">
        <v>25</v>
      </c>
      <c r="S338" s="46" t="str">
        <f>IF(M338="",L338,M338)</f>
        <v>FUNDAÇÃO CASA</v>
      </c>
      <c r="T338" s="46" t="str">
        <f>IF(S338="",M338,S338)</f>
        <v>FUNDAÇÃO CASA</v>
      </c>
      <c r="U338" s="46"/>
      <c r="V338" s="2"/>
    </row>
    <row r="339" spans="1:25" s="1" customFormat="1" ht="38.25" customHeight="1" x14ac:dyDescent="0.3">
      <c r="A339" s="9" t="s">
        <v>801</v>
      </c>
      <c r="B339" s="18"/>
      <c r="C339" s="18"/>
      <c r="D339" s="144" t="s">
        <v>934</v>
      </c>
      <c r="E339" s="100" t="s">
        <v>866</v>
      </c>
      <c r="F339" s="100" t="s">
        <v>867</v>
      </c>
      <c r="G339" s="9" t="s">
        <v>868</v>
      </c>
      <c r="H339" s="52" t="s">
        <v>928</v>
      </c>
      <c r="I339" s="134">
        <v>44320</v>
      </c>
      <c r="J339" s="73">
        <f>DATE(YEAR(N339),MONTH(N339)-3,DAY(N339))</f>
        <v>44961</v>
      </c>
      <c r="K339" s="73">
        <f ca="1">TODAY()</f>
        <v>44533</v>
      </c>
      <c r="L339" s="74" t="str">
        <f ca="1">IF(N339&lt;K339,"VENCIDO",IF(K339&lt;J339,"DENTRO DO PRAZO","ALERTA DE VENCIMENTO"))</f>
        <v>DENTRO DO PRAZO</v>
      </c>
      <c r="M339" s="75" t="str">
        <f t="shared" si="85"/>
        <v>FUNDAÇÃO CASA</v>
      </c>
      <c r="N339" s="135">
        <v>45050</v>
      </c>
      <c r="O339" s="73">
        <f t="shared" ca="1" si="84"/>
        <v>44533</v>
      </c>
      <c r="P339" s="45" t="str">
        <f t="shared" ca="1" si="78"/>
        <v>DENTRO DO PRAZO</v>
      </c>
      <c r="Q339" s="109" t="s">
        <v>24</v>
      </c>
      <c r="R339" s="110" t="s">
        <v>25</v>
      </c>
      <c r="S339" s="46" t="str">
        <f>IF(M339="",L339,M339)</f>
        <v>FUNDAÇÃO CASA</v>
      </c>
      <c r="T339" s="46" t="str">
        <f>IF(S339="",M339,S339)</f>
        <v>FUNDAÇÃO CASA</v>
      </c>
      <c r="U339" s="46"/>
      <c r="V339" s="2">
        <v>339</v>
      </c>
    </row>
    <row r="340" spans="1:25" s="1" customFormat="1" ht="38.25" customHeight="1" x14ac:dyDescent="0.3">
      <c r="A340" s="41" t="s">
        <v>801</v>
      </c>
      <c r="B340" s="42"/>
      <c r="C340" s="42"/>
      <c r="D340" s="144" t="s">
        <v>934</v>
      </c>
      <c r="E340" s="100" t="s">
        <v>866</v>
      </c>
      <c r="F340" s="100" t="s">
        <v>867</v>
      </c>
      <c r="G340" s="41" t="s">
        <v>868</v>
      </c>
      <c r="H340" s="59" t="s">
        <v>929</v>
      </c>
      <c r="I340" s="134">
        <v>44320</v>
      </c>
      <c r="J340" s="88"/>
      <c r="K340" s="88"/>
      <c r="L340" s="75"/>
      <c r="M340" s="75" t="str">
        <f t="shared" si="85"/>
        <v>FUNDAÇÃO CASA</v>
      </c>
      <c r="N340" s="135">
        <v>45050</v>
      </c>
      <c r="O340" s="73">
        <f t="shared" ca="1" si="84"/>
        <v>44533</v>
      </c>
      <c r="P340" s="45" t="str">
        <f t="shared" ca="1" si="78"/>
        <v>DENTRO DO PRAZO</v>
      </c>
      <c r="Q340" s="109" t="s">
        <v>24</v>
      </c>
      <c r="R340" s="110" t="s">
        <v>25</v>
      </c>
      <c r="S340" s="46" t="s">
        <v>909</v>
      </c>
      <c r="T340" s="46" t="s">
        <v>909</v>
      </c>
      <c r="U340" s="46"/>
      <c r="V340" s="2"/>
      <c r="W340" s="2"/>
      <c r="X340" s="2"/>
      <c r="Y340" s="2"/>
    </row>
    <row r="341" spans="1:25" s="1" customFormat="1" ht="38.25" customHeight="1" x14ac:dyDescent="0.3">
      <c r="A341" s="9" t="s">
        <v>801</v>
      </c>
      <c r="B341" s="18"/>
      <c r="C341" s="18"/>
      <c r="D341" s="144" t="s">
        <v>934</v>
      </c>
      <c r="E341" s="100" t="s">
        <v>866</v>
      </c>
      <c r="F341" s="100" t="s">
        <v>867</v>
      </c>
      <c r="G341" s="9" t="s">
        <v>868</v>
      </c>
      <c r="H341" s="50" t="s">
        <v>930</v>
      </c>
      <c r="I341" s="134">
        <v>44320</v>
      </c>
      <c r="J341" s="73">
        <f>DATE(YEAR(N341),MONTH(N341)-3,DAY(N341))</f>
        <v>44961</v>
      </c>
      <c r="K341" s="73">
        <f ca="1">TODAY()</f>
        <v>44533</v>
      </c>
      <c r="L341" s="74" t="str">
        <f ca="1">IF(N341&lt;K341,"VENCIDO",IF(K341&lt;J341,"DENTRO DO PRAZO","ALERTA DE VENCIMENTO"))</f>
        <v>DENTRO DO PRAZO</v>
      </c>
      <c r="M341" s="75" t="str">
        <f t="shared" si="85"/>
        <v>FUNDAÇÃO CASA</v>
      </c>
      <c r="N341" s="135">
        <v>45050</v>
      </c>
      <c r="O341" s="73">
        <f t="shared" ca="1" si="84"/>
        <v>44533</v>
      </c>
      <c r="P341" s="45" t="str">
        <f t="shared" ca="1" si="78"/>
        <v>DENTRO DO PRAZO</v>
      </c>
      <c r="Q341" s="109" t="s">
        <v>24</v>
      </c>
      <c r="R341" s="110" t="s">
        <v>25</v>
      </c>
      <c r="S341" s="46" t="str">
        <f>IF(M341="",L341,M341)</f>
        <v>FUNDAÇÃO CASA</v>
      </c>
      <c r="T341" s="46" t="str">
        <f>IF(S341="",M341,S341)</f>
        <v>FUNDAÇÃO CASA</v>
      </c>
      <c r="U341" s="46"/>
      <c r="V341" s="2"/>
    </row>
    <row r="342" spans="1:25" s="1" customFormat="1" ht="38.25" customHeight="1" x14ac:dyDescent="0.3">
      <c r="A342" s="9" t="s">
        <v>801</v>
      </c>
      <c r="B342" s="18"/>
      <c r="C342" s="18"/>
      <c r="D342" s="144" t="s">
        <v>934</v>
      </c>
      <c r="E342" s="100" t="s">
        <v>866</v>
      </c>
      <c r="F342" s="100" t="s">
        <v>867</v>
      </c>
      <c r="G342" s="9" t="s">
        <v>868</v>
      </c>
      <c r="H342" s="50" t="s">
        <v>931</v>
      </c>
      <c r="I342" s="134">
        <v>44320</v>
      </c>
      <c r="J342" s="73">
        <f>DATE(YEAR(N342),MONTH(N342)-3,DAY(N342))</f>
        <v>44961</v>
      </c>
      <c r="K342" s="73">
        <f ca="1">TODAY()</f>
        <v>44533</v>
      </c>
      <c r="L342" s="74" t="str">
        <f ca="1">IF(N342&lt;K342,"VENCIDO",IF(K342&lt;J342,"DENTRO DO PRAZO","ALERTA DE VENCIMENTO"))</f>
        <v>DENTRO DO PRAZO</v>
      </c>
      <c r="M342" s="75" t="str">
        <f t="shared" si="85"/>
        <v>FUNDAÇÃO CASA</v>
      </c>
      <c r="N342" s="135">
        <v>45050</v>
      </c>
      <c r="O342" s="73">
        <f t="shared" ca="1" si="84"/>
        <v>44533</v>
      </c>
      <c r="P342" s="45" t="str">
        <f t="shared" ca="1" si="78"/>
        <v>DENTRO DO PRAZO</v>
      </c>
      <c r="Q342" s="109" t="s">
        <v>24</v>
      </c>
      <c r="R342" s="110" t="s">
        <v>25</v>
      </c>
      <c r="S342" s="46" t="str">
        <f>IF(M342="",L342,M342)</f>
        <v>FUNDAÇÃO CASA</v>
      </c>
      <c r="T342" s="46" t="str">
        <f>IF(S342="",M342,S342)</f>
        <v>FUNDAÇÃO CASA</v>
      </c>
      <c r="U342" s="46"/>
      <c r="V342" s="2"/>
    </row>
    <row r="343" spans="1:25" s="1" customFormat="1" ht="38.25" customHeight="1" x14ac:dyDescent="0.3">
      <c r="A343" s="9" t="s">
        <v>801</v>
      </c>
      <c r="B343" s="18"/>
      <c r="C343" s="18"/>
      <c r="D343" s="144" t="s">
        <v>934</v>
      </c>
      <c r="E343" s="100" t="s">
        <v>866</v>
      </c>
      <c r="F343" s="100" t="s">
        <v>867</v>
      </c>
      <c r="G343" s="9" t="s">
        <v>868</v>
      </c>
      <c r="H343" s="50" t="s">
        <v>932</v>
      </c>
      <c r="I343" s="134">
        <v>44320</v>
      </c>
      <c r="J343" s="73">
        <f>DATE(YEAR(N343),MONTH(N343)-3,DAY(N343))</f>
        <v>44961</v>
      </c>
      <c r="K343" s="73">
        <f ca="1">TODAY()</f>
        <v>44533</v>
      </c>
      <c r="L343" s="74" t="str">
        <f ca="1">IF(N343&lt;K343,"VENCIDO",IF(K343&lt;J343,"DENTRO DO PRAZO","ALERTA DE VENCIMENTO"))</f>
        <v>DENTRO DO PRAZO</v>
      </c>
      <c r="M343" s="75" t="str">
        <f t="shared" si="85"/>
        <v>FUNDAÇÃO CASA</v>
      </c>
      <c r="N343" s="135">
        <v>45050</v>
      </c>
      <c r="O343" s="73">
        <f t="shared" ca="1" si="84"/>
        <v>44533</v>
      </c>
      <c r="P343" s="45" t="str">
        <f t="shared" ca="1" si="78"/>
        <v>DENTRO DO PRAZO</v>
      </c>
      <c r="Q343" s="109" t="s">
        <v>24</v>
      </c>
      <c r="R343" s="110" t="s">
        <v>25</v>
      </c>
      <c r="S343" s="46" t="str">
        <f>IF(M343="",L343,M343)</f>
        <v>FUNDAÇÃO CASA</v>
      </c>
      <c r="T343" s="46" t="str">
        <f>IF(S343="",M343,S343)</f>
        <v>FUNDAÇÃO CASA</v>
      </c>
      <c r="U343" s="46"/>
      <c r="V343" s="2"/>
    </row>
  </sheetData>
  <sheetProtection selectLockedCells="1" selectUnlockedCells="1"/>
  <autoFilter ref="A1:Y402"/>
  <phoneticPr fontId="4" type="noConversion"/>
  <conditionalFormatting sqref="K183 U2:U47 N299 S247:T272 S274:T332 U76:U151 S2:T151 S333:U343 S152:U246">
    <cfRule type="cellIs" dxfId="28" priority="195" stopIfTrue="1" operator="equal">
      <formula>"FECHADO"</formula>
    </cfRule>
    <cfRule type="cellIs" dxfId="27" priority="196" stopIfTrue="1" operator="equal">
      <formula>"FUNDAÇÃO CASA"</formula>
    </cfRule>
    <cfRule type="cellIs" dxfId="26" priority="197" stopIfTrue="1" operator="equal">
      <formula>"DENTRO DO PRAZO"</formula>
    </cfRule>
    <cfRule type="cellIs" dxfId="25" priority="198" stopIfTrue="1" operator="equal">
      <formula>"ALERTA DE VENCIMENTO"</formula>
    </cfRule>
    <cfRule type="cellIs" dxfId="24" priority="199" stopIfTrue="1" operator="equal">
      <formula>"VENCIDO"</formula>
    </cfRule>
  </conditionalFormatting>
  <conditionalFormatting sqref="I2:I28 I73:I100">
    <cfRule type="cellIs" dxfId="23" priority="78" stopIfTrue="1" operator="equal">
      <formula>#REF!</formula>
    </cfRule>
  </conditionalFormatting>
  <conditionalFormatting sqref="U48:U75">
    <cfRule type="cellIs" dxfId="22" priority="75" stopIfTrue="1" operator="equal">
      <formula>"FECHADO"</formula>
    </cfRule>
    <cfRule type="cellIs" dxfId="21" priority="76" stopIfTrue="1" operator="equal">
      <formula>"FUNDAÇÃO CASA"</formula>
    </cfRule>
    <cfRule type="cellIs" dxfId="20" priority="77" stopIfTrue="1" operator="equal">
      <formula>"DENTRO DO PRAZO"</formula>
    </cfRule>
  </conditionalFormatting>
  <conditionalFormatting sqref="I29:I72 I101:I133 I171:I223 I256">
    <cfRule type="cellIs" dxfId="19" priority="74" stopIfTrue="1" operator="equal">
      <formula>#REF!</formula>
    </cfRule>
  </conditionalFormatting>
  <conditionalFormatting sqref="I134:I138 I299 I140:I151 I153:I170">
    <cfRule type="cellIs" dxfId="18" priority="63" stopIfTrue="1" operator="equal">
      <formula>#REF!</formula>
    </cfRule>
  </conditionalFormatting>
  <conditionalFormatting sqref="I224:I246">
    <cfRule type="cellIs" dxfId="17" priority="49" stopIfTrue="1" operator="equal">
      <formula>#REF!</formula>
    </cfRule>
  </conditionalFormatting>
  <conditionalFormatting sqref="I247:I255 I276 I257:I258">
    <cfRule type="cellIs" dxfId="16" priority="46" stopIfTrue="1" operator="equal">
      <formula>#REF!</formula>
    </cfRule>
  </conditionalFormatting>
  <conditionalFormatting sqref="U247:U272 U274:U276 U280:U332">
    <cfRule type="cellIs" dxfId="15" priority="36" stopIfTrue="1" operator="equal">
      <formula>"DENTRO DO PRAZO"</formula>
    </cfRule>
  </conditionalFormatting>
  <conditionalFormatting sqref="U247:U272 U274:U276 U280:U332">
    <cfRule type="cellIs" dxfId="14" priority="34" stopIfTrue="1" operator="equal">
      <formula>"FECHADO"</formula>
    </cfRule>
  </conditionalFormatting>
  <conditionalFormatting sqref="U247:U272 U274:U276 U280:U332">
    <cfRule type="cellIs" dxfId="13" priority="35" stopIfTrue="1" operator="equal">
      <formula>"FUNDAÇÃO CASA"</formula>
    </cfRule>
  </conditionalFormatting>
  <conditionalFormatting sqref="N274 I259:I272 I274 I281:I298 I300:I343">
    <cfRule type="cellIs" dxfId="12" priority="31" stopIfTrue="1" operator="equal">
      <formula>#REF!</formula>
    </cfRule>
  </conditionalFormatting>
  <conditionalFormatting sqref="I275">
    <cfRule type="cellIs" dxfId="11" priority="19" stopIfTrue="1" operator="equal">
      <formula>#REF!</formula>
    </cfRule>
  </conditionalFormatting>
  <conditionalFormatting sqref="S273:T273">
    <cfRule type="cellIs" dxfId="10" priority="14" stopIfTrue="1" operator="equal">
      <formula>"FECHADO"</formula>
    </cfRule>
    <cfRule type="cellIs" dxfId="9" priority="15" stopIfTrue="1" operator="equal">
      <formula>"FUNDAÇÃO CASA"</formula>
    </cfRule>
    <cfRule type="cellIs" dxfId="8" priority="16" stopIfTrue="1" operator="equal">
      <formula>"DENTRO DO PRAZO"</formula>
    </cfRule>
    <cfRule type="cellIs" dxfId="7" priority="17" stopIfTrue="1" operator="equal">
      <formula>"ALERTA DE VENCIMENTO"</formula>
    </cfRule>
    <cfRule type="cellIs" dxfId="6" priority="18" stopIfTrue="1" operator="equal">
      <formula>"VENCIDO"</formula>
    </cfRule>
  </conditionalFormatting>
  <conditionalFormatting sqref="I273">
    <cfRule type="cellIs" dxfId="5" priority="13" stopIfTrue="1" operator="equal">
      <formula>#REF!</formula>
    </cfRule>
  </conditionalFormatting>
  <conditionalFormatting sqref="U273">
    <cfRule type="cellIs" dxfId="4" priority="12" stopIfTrue="1" operator="equal">
      <formula>"DENTRO DO PRAZO"</formula>
    </cfRule>
  </conditionalFormatting>
  <conditionalFormatting sqref="U273">
    <cfRule type="cellIs" dxfId="3" priority="10" stopIfTrue="1" operator="equal">
      <formula>"FECHADO"</formula>
    </cfRule>
  </conditionalFormatting>
  <conditionalFormatting sqref="U273">
    <cfRule type="cellIs" dxfId="2" priority="11" stopIfTrue="1" operator="equal">
      <formula>"FUNDAÇÃO CASA"</formula>
    </cfRule>
  </conditionalFormatting>
  <conditionalFormatting sqref="I139">
    <cfRule type="cellIs" dxfId="1" priority="9" stopIfTrue="1" operator="equal">
      <formula>#REF!</formula>
    </cfRule>
  </conditionalFormatting>
  <conditionalFormatting sqref="I152">
    <cfRule type="cellIs" dxfId="0" priority="3" stopIfTrue="1" operator="equal">
      <formula>#REF!</formula>
    </cfRule>
  </conditionalFormatting>
  <dataValidations count="1">
    <dataValidation type="list" allowBlank="1" showInputMessage="1" showErrorMessage="1" sqref="G281:G343 G2:G276">
      <formula1>$V$2:$V$5</formula1>
    </dataValidation>
  </dataValidations>
  <pageMargins left="0.78740157480314965" right="0.78740157480314965" top="0.23622047244094491" bottom="3.937007874015748E-2" header="0.78740157480314965" footer="0.78740157480314965"/>
  <pageSetup paperSize="9" scale="80" fitToHeight="0" orientation="landscape" useFirstPageNumber="1" verticalDpi="300" r:id="rId1"/>
  <headerFooter alignWithMargins="0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ACORDOS E TERMOS _2021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Cristina da Mata Patrocinio</dc:creator>
  <cp:keywords/>
  <dc:description/>
  <cp:lastModifiedBy>Elaine Aguiar</cp:lastModifiedBy>
  <cp:revision>1</cp:revision>
  <dcterms:created xsi:type="dcterms:W3CDTF">1601-01-01T00:00:00Z</dcterms:created>
  <dcterms:modified xsi:type="dcterms:W3CDTF">2021-12-03T19:24:26Z</dcterms:modified>
  <cp:category/>
  <cp:contentStatus/>
</cp:coreProperties>
</file>