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uis_trento\Desktop\Nova pasta\"/>
    </mc:Choice>
  </mc:AlternateContent>
  <bookViews>
    <workbookView xWindow="0" yWindow="0" windowWidth="15360" windowHeight="8445" tabRatio="880"/>
  </bookViews>
  <sheets>
    <sheet name="Plan1" sheetId="10" r:id="rId1"/>
  </sheets>
  <calcPr calcId="162913"/>
</workbook>
</file>

<file path=xl/calcChain.xml><?xml version="1.0" encoding="utf-8"?>
<calcChain xmlns="http://schemas.openxmlformats.org/spreadsheetml/2006/main">
  <c r="E39" i="10" l="1"/>
  <c r="D39" i="10"/>
  <c r="C39" i="10"/>
  <c r="B39" i="10"/>
  <c r="F4" i="10"/>
  <c r="F37" i="10" l="1"/>
  <c r="F36" i="10"/>
  <c r="F35" i="10"/>
  <c r="F34" i="10"/>
  <c r="F33" i="10"/>
  <c r="F32" i="10"/>
  <c r="F31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0" i="10"/>
  <c r="F9" i="10"/>
  <c r="F8" i="10"/>
  <c r="F7" i="10"/>
  <c r="F39" i="10" s="1"/>
</calcChain>
</file>

<file path=xl/comments1.xml><?xml version="1.0" encoding="utf-8"?>
<comments xmlns="http://schemas.openxmlformats.org/spreadsheetml/2006/main">
  <authors>
    <author>Luis Trento</author>
  </authors>
  <commentList>
    <comment ref="B17" authorId="0" shapeId="0">
      <text>
        <r>
          <rPr>
            <b/>
            <sz val="9"/>
            <color indexed="81"/>
            <rFont val="Segoe UI"/>
            <family val="2"/>
          </rPr>
          <t>Os 205.996,55 foi tirado dessa linha e considerado em serviços, pois refere-se a reclassificação das benfeitorias de Tatui que em meses anteriores cairam em serviços, logo, o estorno deve ser considerado la.</t>
        </r>
      </text>
    </comment>
  </commentList>
</comments>
</file>

<file path=xl/sharedStrings.xml><?xml version="1.0" encoding="utf-8"?>
<sst xmlns="http://schemas.openxmlformats.org/spreadsheetml/2006/main" count="37" uniqueCount="34">
  <si>
    <t>Serviços de Terceiros</t>
  </si>
  <si>
    <t>R$</t>
  </si>
  <si>
    <t>Materiais</t>
  </si>
  <si>
    <t>Impostos e Taxas</t>
  </si>
  <si>
    <t>Despesas Financeiras</t>
  </si>
  <si>
    <t>2 - Demonstração das Despesas Realizadas</t>
  </si>
  <si>
    <t>Receitas</t>
  </si>
  <si>
    <t>Despesa Pessoal/ Encargos/ Benefícios</t>
  </si>
  <si>
    <t>Despesas</t>
  </si>
  <si>
    <t>3 - Investimentos</t>
  </si>
  <si>
    <t>Investimentos</t>
  </si>
  <si>
    <t>Total Acumulado</t>
  </si>
  <si>
    <t>Locações</t>
  </si>
  <si>
    <t>1  Demonstração das Receitas Realizadas</t>
  </si>
  <si>
    <t>Equip. Telecomunicação</t>
  </si>
  <si>
    <t>Equip Eletro / Eletrônicos / Áudio</t>
  </si>
  <si>
    <t>Ferramentas</t>
  </si>
  <si>
    <t>Instrumentos Musicais / Orquestra</t>
  </si>
  <si>
    <t>Móveis e Utensílios</t>
  </si>
  <si>
    <t>SALDO INICIAL</t>
  </si>
  <si>
    <t>Repasses - Contrato de Gestão</t>
  </si>
  <si>
    <t>Viagens/Estadias e Eventos</t>
  </si>
  <si>
    <t>SALDO FINAL DO MÊS ( 1 - 2 - 3 )</t>
  </si>
  <si>
    <t>Água</t>
  </si>
  <si>
    <t>Energia Eletrica</t>
  </si>
  <si>
    <t>Bolsa de Estudo</t>
  </si>
  <si>
    <t>Correios</t>
  </si>
  <si>
    <t>Ajuda de custo conselho</t>
  </si>
  <si>
    <t>Seguros</t>
  </si>
  <si>
    <t>Receita Aplicação Financeira - C.G.</t>
  </si>
  <si>
    <t>Contingencias Trabalhistas e Adm</t>
  </si>
  <si>
    <t>Telefonia e Internet</t>
  </si>
  <si>
    <t>Créditos Vinculados - C.G. PRONAC/OUTROS</t>
  </si>
  <si>
    <t>Benfeitorias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</si>
</sst>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indexed="12"/>
      <name val="Arial"/>
      <family val="2"/>
    </font>
    <font>
      <b/>
      <sz val="12"/>
      <color indexed="53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5" fillId="0" borderId="0" xfId="0" applyFont="1"/>
    <xf numFmtId="17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10" fillId="0" borderId="0" xfId="0" applyFont="1"/>
    <xf numFmtId="0" fontId="12" fillId="0" borderId="0" xfId="0" applyFont="1"/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0" xfId="0" applyFont="1"/>
    <xf numFmtId="39" fontId="11" fillId="0" borderId="1" xfId="1" applyNumberFormat="1" applyFont="1" applyBorder="1" applyAlignment="1">
      <alignment vertical="top" wrapText="1"/>
    </xf>
    <xf numFmtId="39" fontId="8" fillId="0" borderId="1" xfId="1" applyNumberFormat="1" applyFont="1" applyBorder="1" applyAlignment="1">
      <alignment vertical="top" wrapText="1"/>
    </xf>
    <xf numFmtId="39" fontId="11" fillId="0" borderId="1" xfId="0" applyNumberFormat="1" applyFont="1" applyBorder="1" applyAlignment="1">
      <alignment vertical="top" wrapText="1"/>
    </xf>
    <xf numFmtId="39" fontId="11" fillId="0" borderId="1" xfId="0" applyNumberFormat="1" applyFont="1" applyBorder="1" applyAlignment="1">
      <alignment horizontal="right" vertical="top" wrapText="1"/>
    </xf>
    <xf numFmtId="39" fontId="8" fillId="0" borderId="1" xfId="1" applyNumberFormat="1" applyFont="1" applyFill="1" applyBorder="1" applyAlignment="1">
      <alignment vertical="top" wrapText="1"/>
    </xf>
    <xf numFmtId="0" fontId="9" fillId="0" borderId="1" xfId="0" quotePrefix="1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/>
    </xf>
    <xf numFmtId="4" fontId="2" fillId="0" borderId="0" xfId="0" applyNumberFormat="1" applyFont="1"/>
    <xf numFmtId="39" fontId="2" fillId="0" borderId="0" xfId="0" applyNumberFormat="1" applyFont="1"/>
    <xf numFmtId="17" fontId="4" fillId="0" borderId="0" xfId="0" applyNumberFormat="1" applyFont="1" applyAlignment="1">
      <alignment horizontal="center" vertical="center"/>
    </xf>
    <xf numFmtId="0" fontId="2" fillId="0" borderId="0" xfId="0" applyFont="1" applyFill="1"/>
    <xf numFmtId="39" fontId="1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quotePrefix="1" applyFont="1" applyFill="1" applyBorder="1" applyAlignment="1">
      <alignment horizontal="left" vertical="top" wrapText="1"/>
    </xf>
    <xf numFmtId="39" fontId="8" fillId="0" borderId="2" xfId="1" applyNumberFormat="1" applyFont="1" applyBorder="1" applyAlignment="1">
      <alignment vertical="top" wrapText="1"/>
    </xf>
    <xf numFmtId="39" fontId="8" fillId="0" borderId="0" xfId="0" applyNumberFormat="1" applyFont="1"/>
    <xf numFmtId="4" fontId="0" fillId="0" borderId="0" xfId="0" applyNumberFormat="1" applyFill="1"/>
    <xf numFmtId="43" fontId="5" fillId="0" borderId="0" xfId="6" applyFont="1"/>
    <xf numFmtId="43" fontId="10" fillId="0" borderId="0" xfId="6" applyFont="1"/>
    <xf numFmtId="43" fontId="2" fillId="0" borderId="0" xfId="6" applyFont="1"/>
    <xf numFmtId="0" fontId="14" fillId="0" borderId="0" xfId="0" applyFont="1" applyFill="1" applyAlignment="1">
      <alignment horizontal="center" vertical="center" wrapText="1"/>
    </xf>
  </cellXfs>
  <cellStyles count="7">
    <cellStyle name="Moeda" xfId="1" builtinId="4"/>
    <cellStyle name="Moeda 2" xfId="2"/>
    <cellStyle name="Normal" xfId="0" builtinId="0"/>
    <cellStyle name="Normal 2" xfId="3"/>
    <cellStyle name="Porcentagem 2" xfId="4"/>
    <cellStyle name="Vírgula" xfId="6" builtinId="3"/>
    <cellStyle name="Vírgula 2" xf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122766</xdr:rowOff>
    </xdr:from>
    <xdr:to>
      <xdr:col>1</xdr:col>
      <xdr:colOff>0</xdr:colOff>
      <xdr:row>1</xdr:row>
      <xdr:rowOff>952499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9050" y="980016"/>
          <a:ext cx="3896783" cy="8297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 DE GESTÃO Nº 04/2020</a:t>
          </a:r>
        </a:p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Órgão: SECRETARIA DE CULTURA</a:t>
          </a:r>
        </a:p>
      </xdr:txBody>
    </xdr:sp>
    <xdr:clientData/>
  </xdr:twoCellAnchor>
  <xdr:twoCellAnchor>
    <xdr:from>
      <xdr:col>1</xdr:col>
      <xdr:colOff>0</xdr:colOff>
      <xdr:row>1</xdr:row>
      <xdr:rowOff>123824</xdr:rowOff>
    </xdr:from>
    <xdr:to>
      <xdr:col>5</xdr:col>
      <xdr:colOff>1285887</xdr:colOff>
      <xdr:row>1</xdr:row>
      <xdr:rowOff>952499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915833" y="981074"/>
          <a:ext cx="5900221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Relatório de Receitas / Despesas / Investimentos (C.G. Contrato de Gestão Conservatório de Tatuí)</a:t>
          </a: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Período: 2° Quadrimestre / 2022</a:t>
          </a:r>
        </a:p>
        <a:p>
          <a:pPr algn="ctr" rtl="0">
            <a:defRPr sz="1000"/>
          </a:pPr>
          <a:endParaRPr lang="pt-B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 editAs="oneCell">
    <xdr:from>
      <xdr:col>0</xdr:col>
      <xdr:colOff>42334</xdr:colOff>
      <xdr:row>0</xdr:row>
      <xdr:rowOff>0</xdr:rowOff>
    </xdr:from>
    <xdr:to>
      <xdr:col>0</xdr:col>
      <xdr:colOff>3894667</xdr:colOff>
      <xdr:row>1</xdr:row>
      <xdr:rowOff>86407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4" y="0"/>
          <a:ext cx="3852333" cy="947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tabSelected="1" zoomScale="90" workbookViewId="0">
      <selection activeCell="C44" sqref="C44:C49"/>
    </sheetView>
  </sheetViews>
  <sheetFormatPr defaultColWidth="9.140625" defaultRowHeight="16.5" customHeight="1" x14ac:dyDescent="0.2"/>
  <cols>
    <col min="1" max="1" width="58.7109375" style="1" customWidth="1"/>
    <col min="2" max="5" width="17.28515625" style="1" customWidth="1"/>
    <col min="6" max="6" width="20" style="1" bestFit="1" customWidth="1"/>
    <col min="7" max="7" width="9.140625" style="1"/>
    <col min="8" max="8" width="17.140625" style="1" customWidth="1"/>
    <col min="9" max="16384" width="9.140625" style="1"/>
  </cols>
  <sheetData>
    <row r="1" spans="1:8" ht="67.5" customHeight="1" x14ac:dyDescent="0.2">
      <c r="B1" s="34"/>
      <c r="C1" s="34"/>
      <c r="D1" s="34"/>
      <c r="E1" s="34"/>
      <c r="F1" s="34"/>
    </row>
    <row r="2" spans="1:8" ht="75.75" customHeight="1" x14ac:dyDescent="0.2"/>
    <row r="3" spans="1:8" ht="26.45" customHeight="1" x14ac:dyDescent="0.2">
      <c r="B3" s="23">
        <v>44805</v>
      </c>
      <c r="C3" s="23">
        <v>44835</v>
      </c>
      <c r="D3" s="23">
        <v>44866</v>
      </c>
      <c r="E3" s="23">
        <v>44896</v>
      </c>
      <c r="F3" s="23" t="s">
        <v>11</v>
      </c>
    </row>
    <row r="4" spans="1:8" ht="16.5" customHeight="1" x14ac:dyDescent="0.25">
      <c r="A4" s="19" t="s">
        <v>19</v>
      </c>
      <c r="B4" s="20">
        <v>14834582.99000001</v>
      </c>
      <c r="C4" s="20">
        <v>14751013.590000007</v>
      </c>
      <c r="D4" s="20">
        <v>14490397.230000006</v>
      </c>
      <c r="E4" s="20">
        <v>13143834.920000007</v>
      </c>
      <c r="F4" s="20">
        <f>B4</f>
        <v>14834582.99000001</v>
      </c>
    </row>
    <row r="5" spans="1:8" ht="16.5" customHeight="1" x14ac:dyDescent="0.25">
      <c r="B5" s="5"/>
      <c r="C5" s="5"/>
      <c r="D5" s="5"/>
      <c r="E5" s="5"/>
      <c r="F5" s="5"/>
    </row>
    <row r="6" spans="1:8" ht="16.5" customHeight="1" x14ac:dyDescent="0.2">
      <c r="A6" s="2" t="s">
        <v>13</v>
      </c>
      <c r="B6" s="12" t="s">
        <v>1</v>
      </c>
    </row>
    <row r="7" spans="1:8" s="7" customFormat="1" ht="16.5" customHeight="1" x14ac:dyDescent="0.2">
      <c r="A7" s="9" t="s">
        <v>6</v>
      </c>
      <c r="B7" s="13">
        <v>2986498.3099999996</v>
      </c>
      <c r="C7" s="13">
        <v>2924136.88</v>
      </c>
      <c r="D7" s="13">
        <v>2921104.84</v>
      </c>
      <c r="E7" s="13">
        <v>6613154.4399999995</v>
      </c>
      <c r="F7" s="13">
        <f>SUM(B7:E7)</f>
        <v>15444894.469999999</v>
      </c>
      <c r="H7" s="32"/>
    </row>
    <row r="8" spans="1:8" s="4" customFormat="1" ht="16.5" customHeight="1" x14ac:dyDescent="0.2">
      <c r="A8" s="11" t="s">
        <v>20</v>
      </c>
      <c r="B8" s="14">
        <v>2784667.55</v>
      </c>
      <c r="C8" s="14">
        <v>2784667.55</v>
      </c>
      <c r="D8" s="14">
        <v>2784667.55</v>
      </c>
      <c r="E8" s="14">
        <v>2784672.55</v>
      </c>
      <c r="F8" s="17">
        <f>SUM(B8:E8)</f>
        <v>11138675.199999999</v>
      </c>
      <c r="H8" s="31"/>
    </row>
    <row r="9" spans="1:8" s="4" customFormat="1" ht="16.5" customHeight="1" x14ac:dyDescent="0.2">
      <c r="A9" s="11" t="s">
        <v>29</v>
      </c>
      <c r="B9" s="14">
        <v>147230.76</v>
      </c>
      <c r="C9" s="14">
        <v>138589.32999999999</v>
      </c>
      <c r="D9" s="14">
        <v>134307.29</v>
      </c>
      <c r="E9" s="14">
        <v>136592.18</v>
      </c>
      <c r="F9" s="17">
        <f t="shared" ref="F9:F10" si="0">SUM(B9:E9)</f>
        <v>556719.56000000006</v>
      </c>
      <c r="H9" s="31"/>
    </row>
    <row r="10" spans="1:8" s="4" customFormat="1" ht="16.5" customHeight="1" x14ac:dyDescent="0.2">
      <c r="A10" s="11" t="s">
        <v>32</v>
      </c>
      <c r="B10" s="14">
        <v>54600</v>
      </c>
      <c r="C10" s="14">
        <v>880</v>
      </c>
      <c r="D10" s="14">
        <v>2130</v>
      </c>
      <c r="E10" s="14">
        <v>3691889.71</v>
      </c>
      <c r="F10" s="17">
        <f t="shared" si="0"/>
        <v>3749499.71</v>
      </c>
      <c r="H10" s="31"/>
    </row>
    <row r="11" spans="1:8" ht="16.5" customHeight="1" x14ac:dyDescent="0.2">
      <c r="A11" s="3"/>
      <c r="B11" s="6"/>
      <c r="C11" s="6"/>
      <c r="D11" s="6"/>
      <c r="E11" s="6"/>
      <c r="F11" s="6"/>
      <c r="H11" s="33"/>
    </row>
    <row r="12" spans="1:8" ht="16.5" customHeight="1" x14ac:dyDescent="0.2">
      <c r="A12" s="2" t="s">
        <v>5</v>
      </c>
      <c r="B12" s="12" t="s">
        <v>1</v>
      </c>
      <c r="H12" s="33"/>
    </row>
    <row r="13" spans="1:8" s="7" customFormat="1" ht="16.5" customHeight="1" x14ac:dyDescent="0.2">
      <c r="A13" s="9" t="s">
        <v>8</v>
      </c>
      <c r="B13" s="16">
        <v>2826102.6300000004</v>
      </c>
      <c r="C13" s="16">
        <v>3168279.9799999995</v>
      </c>
      <c r="D13" s="16">
        <v>4258254.8600000013</v>
      </c>
      <c r="E13" s="16">
        <v>5647961.1599999992</v>
      </c>
      <c r="F13" s="25">
        <f>SUM(B13:E13)</f>
        <v>15900598.629999999</v>
      </c>
      <c r="H13" s="32"/>
    </row>
    <row r="14" spans="1:8" s="4" customFormat="1" ht="16.5" customHeight="1" x14ac:dyDescent="0.2">
      <c r="A14" s="26" t="s">
        <v>7</v>
      </c>
      <c r="B14" s="17">
        <v>2230429.14</v>
      </c>
      <c r="C14" s="17">
        <v>2258788.71</v>
      </c>
      <c r="D14" s="17">
        <v>2724524.66</v>
      </c>
      <c r="E14" s="17">
        <v>3999993.0699999994</v>
      </c>
      <c r="F14" s="17">
        <f>SUM(B14:E14)</f>
        <v>11213735.579999998</v>
      </c>
    </row>
    <row r="15" spans="1:8" s="4" customFormat="1" ht="16.5" customHeight="1" x14ac:dyDescent="0.2">
      <c r="A15" s="11" t="s">
        <v>0</v>
      </c>
      <c r="B15" s="14">
        <v>250391.95</v>
      </c>
      <c r="C15" s="14">
        <v>429261.72</v>
      </c>
      <c r="D15" s="14">
        <v>803642.57000000007</v>
      </c>
      <c r="E15" s="14">
        <v>1235639.48</v>
      </c>
      <c r="F15" s="17">
        <f t="shared" ref="F15:F28" si="1">SUM(B15:E15)</f>
        <v>2718935.7199999997</v>
      </c>
    </row>
    <row r="16" spans="1:8" s="4" customFormat="1" ht="16.5" customHeight="1" x14ac:dyDescent="0.2">
      <c r="A16" s="11" t="s">
        <v>21</v>
      </c>
      <c r="B16" s="14">
        <v>45548.89</v>
      </c>
      <c r="C16" s="14">
        <v>27228.5</v>
      </c>
      <c r="D16" s="14">
        <v>64142.39</v>
      </c>
      <c r="E16" s="14">
        <v>49576.04</v>
      </c>
      <c r="F16" s="17">
        <f t="shared" si="1"/>
        <v>186495.82</v>
      </c>
    </row>
    <row r="17" spans="1:6" s="4" customFormat="1" ht="16.5" customHeight="1" x14ac:dyDescent="0.2">
      <c r="A17" s="10" t="s">
        <v>2</v>
      </c>
      <c r="B17" s="17">
        <v>5266.5400000000373</v>
      </c>
      <c r="C17" s="17">
        <v>117597.23999999999</v>
      </c>
      <c r="D17" s="17">
        <v>399608.98</v>
      </c>
      <c r="E17" s="17">
        <v>67664.03</v>
      </c>
      <c r="F17" s="17">
        <f t="shared" si="1"/>
        <v>590136.79</v>
      </c>
    </row>
    <row r="18" spans="1:6" s="4" customFormat="1" ht="16.5" customHeight="1" x14ac:dyDescent="0.2">
      <c r="A18" s="27" t="s">
        <v>23</v>
      </c>
      <c r="B18" s="17">
        <v>8483.5</v>
      </c>
      <c r="C18" s="17">
        <v>9046.42</v>
      </c>
      <c r="D18" s="17">
        <v>13093.07</v>
      </c>
      <c r="E18" s="17">
        <v>10112.85</v>
      </c>
      <c r="F18" s="17">
        <f t="shared" si="1"/>
        <v>40735.839999999997</v>
      </c>
    </row>
    <row r="19" spans="1:6" s="4" customFormat="1" ht="16.5" customHeight="1" x14ac:dyDescent="0.2">
      <c r="A19" s="26" t="s">
        <v>24</v>
      </c>
      <c r="B19" s="17">
        <v>21391.98</v>
      </c>
      <c r="C19" s="17">
        <v>23005.19</v>
      </c>
      <c r="D19" s="17">
        <v>29529.33</v>
      </c>
      <c r="E19" s="17">
        <v>36720.79</v>
      </c>
      <c r="F19" s="17">
        <f t="shared" si="1"/>
        <v>110647.29000000001</v>
      </c>
    </row>
    <row r="20" spans="1:6" s="4" customFormat="1" ht="16.5" customHeight="1" x14ac:dyDescent="0.2">
      <c r="A20" s="27" t="s">
        <v>31</v>
      </c>
      <c r="B20" s="17">
        <v>10591.41</v>
      </c>
      <c r="C20" s="17">
        <v>9496.369999999999</v>
      </c>
      <c r="D20" s="17">
        <v>9247.2200000000012</v>
      </c>
      <c r="E20" s="17">
        <v>11773.86</v>
      </c>
      <c r="F20" s="17">
        <f t="shared" si="1"/>
        <v>41108.86</v>
      </c>
    </row>
    <row r="21" spans="1:6" s="4" customFormat="1" ht="16.5" customHeight="1" x14ac:dyDescent="0.2">
      <c r="A21" s="26" t="s">
        <v>25</v>
      </c>
      <c r="B21" s="17">
        <v>200900</v>
      </c>
      <c r="C21" s="17">
        <v>199300</v>
      </c>
      <c r="D21" s="17">
        <v>195900</v>
      </c>
      <c r="E21" s="17">
        <v>196150</v>
      </c>
      <c r="F21" s="17">
        <f t="shared" si="1"/>
        <v>792250</v>
      </c>
    </row>
    <row r="22" spans="1:6" s="4" customFormat="1" ht="16.5" customHeight="1" x14ac:dyDescent="0.2">
      <c r="A22" s="10" t="s">
        <v>27</v>
      </c>
      <c r="B22" s="17">
        <v>0</v>
      </c>
      <c r="C22" s="17">
        <v>150</v>
      </c>
      <c r="D22" s="17">
        <v>0</v>
      </c>
      <c r="E22" s="17">
        <v>0</v>
      </c>
      <c r="F22" s="17">
        <f t="shared" si="1"/>
        <v>150</v>
      </c>
    </row>
    <row r="23" spans="1:6" s="4" customFormat="1" ht="16.5" customHeight="1" x14ac:dyDescent="0.2">
      <c r="A23" s="10" t="s">
        <v>28</v>
      </c>
      <c r="B23" s="14">
        <v>2816.15</v>
      </c>
      <c r="C23" s="14">
        <v>2816.15</v>
      </c>
      <c r="D23" s="14">
        <v>3217.04</v>
      </c>
      <c r="E23" s="14">
        <v>4018.79</v>
      </c>
      <c r="F23" s="17">
        <f t="shared" si="1"/>
        <v>12868.130000000001</v>
      </c>
    </row>
    <row r="24" spans="1:6" s="4" customFormat="1" ht="16.5" customHeight="1" x14ac:dyDescent="0.2">
      <c r="A24" s="10" t="s">
        <v>26</v>
      </c>
      <c r="B24" s="14">
        <v>695.13</v>
      </c>
      <c r="C24" s="14">
        <v>1130.03</v>
      </c>
      <c r="D24" s="14">
        <v>972.23</v>
      </c>
      <c r="E24" s="14">
        <v>1000</v>
      </c>
      <c r="F24" s="17">
        <f t="shared" si="1"/>
        <v>3797.39</v>
      </c>
    </row>
    <row r="25" spans="1:6" s="4" customFormat="1" ht="16.5" customHeight="1" x14ac:dyDescent="0.2">
      <c r="A25" s="11" t="s">
        <v>30</v>
      </c>
      <c r="B25" s="14">
        <v>17135.79</v>
      </c>
      <c r="C25" s="14">
        <v>49829.03</v>
      </c>
      <c r="D25" s="14">
        <v>-23606.159999999996</v>
      </c>
      <c r="E25" s="14">
        <v>-2334.1799999999998</v>
      </c>
      <c r="F25" s="17">
        <f t="shared" si="1"/>
        <v>41024.48000000001</v>
      </c>
    </row>
    <row r="26" spans="1:6" s="4" customFormat="1" ht="16.5" customHeight="1" x14ac:dyDescent="0.2">
      <c r="A26" s="10" t="s">
        <v>12</v>
      </c>
      <c r="B26" s="14">
        <v>19800.900000000001</v>
      </c>
      <c r="C26" s="14">
        <v>27195.68</v>
      </c>
      <c r="D26" s="14">
        <v>21862.449999999997</v>
      </c>
      <c r="E26" s="14">
        <v>23062.449999999997</v>
      </c>
      <c r="F26" s="17">
        <f t="shared" si="1"/>
        <v>91921.48</v>
      </c>
    </row>
    <row r="27" spans="1:6" s="4" customFormat="1" ht="16.5" customHeight="1" x14ac:dyDescent="0.2">
      <c r="A27" s="10" t="s">
        <v>3</v>
      </c>
      <c r="B27" s="14">
        <v>11769.199999999999</v>
      </c>
      <c r="C27" s="14">
        <v>12416.810000000001</v>
      </c>
      <c r="D27" s="14">
        <v>15060.97</v>
      </c>
      <c r="E27" s="14">
        <v>13072.3</v>
      </c>
      <c r="F27" s="17">
        <f t="shared" si="1"/>
        <v>52319.28</v>
      </c>
    </row>
    <row r="28" spans="1:6" s="4" customFormat="1" ht="16.5" customHeight="1" x14ac:dyDescent="0.2">
      <c r="A28" s="10" t="s">
        <v>4</v>
      </c>
      <c r="B28" s="14">
        <v>882.05000000000007</v>
      </c>
      <c r="C28" s="14">
        <v>1018.13</v>
      </c>
      <c r="D28" s="14">
        <v>1060.1099999999999</v>
      </c>
      <c r="E28" s="14">
        <v>1511.68</v>
      </c>
      <c r="F28" s="17">
        <f t="shared" si="1"/>
        <v>4471.97</v>
      </c>
    </row>
    <row r="29" spans="1:6" ht="16.5" customHeight="1" x14ac:dyDescent="0.2">
      <c r="F29" s="24"/>
    </row>
    <row r="30" spans="1:6" ht="16.5" customHeight="1" x14ac:dyDescent="0.2">
      <c r="A30" s="2" t="s">
        <v>9</v>
      </c>
      <c r="B30" s="12" t="s">
        <v>1</v>
      </c>
      <c r="F30" s="24"/>
    </row>
    <row r="31" spans="1:6" s="7" customFormat="1" ht="16.5" customHeight="1" x14ac:dyDescent="0.2">
      <c r="A31" s="9" t="s">
        <v>10</v>
      </c>
      <c r="B31" s="13">
        <v>243965.08</v>
      </c>
      <c r="C31" s="13">
        <v>16473.260000000002</v>
      </c>
      <c r="D31" s="13">
        <v>9412.2899999999991</v>
      </c>
      <c r="E31" s="13">
        <v>62209.81</v>
      </c>
      <c r="F31" s="13">
        <f>SUM(B31:E31)</f>
        <v>332060.44</v>
      </c>
    </row>
    <row r="32" spans="1:6" s="4" customFormat="1" ht="16.5" customHeight="1" x14ac:dyDescent="0.2">
      <c r="A32" s="10" t="s">
        <v>14</v>
      </c>
      <c r="B32" s="14">
        <v>3916</v>
      </c>
      <c r="C32" s="14">
        <v>0</v>
      </c>
      <c r="D32" s="14">
        <v>0</v>
      </c>
      <c r="E32" s="14">
        <v>0</v>
      </c>
      <c r="F32" s="17">
        <f t="shared" ref="F32:F37" si="2">SUM(B32:E32)</f>
        <v>3916</v>
      </c>
    </row>
    <row r="33" spans="1:6" s="4" customFormat="1" ht="16.5" customHeight="1" x14ac:dyDescent="0.2">
      <c r="A33" s="10" t="s">
        <v>15</v>
      </c>
      <c r="B33" s="14">
        <v>4639.8</v>
      </c>
      <c r="C33" s="14">
        <v>7787</v>
      </c>
      <c r="D33" s="14">
        <v>5374.48</v>
      </c>
      <c r="E33" s="14">
        <v>41350</v>
      </c>
      <c r="F33" s="17">
        <f t="shared" si="2"/>
        <v>59151.28</v>
      </c>
    </row>
    <row r="34" spans="1:6" s="4" customFormat="1" ht="16.5" customHeight="1" x14ac:dyDescent="0.2">
      <c r="A34" s="10" t="s">
        <v>16</v>
      </c>
      <c r="B34" s="14">
        <v>0</v>
      </c>
      <c r="C34" s="14">
        <v>0</v>
      </c>
      <c r="D34" s="14">
        <v>0</v>
      </c>
      <c r="E34" s="14">
        <v>1933.31</v>
      </c>
      <c r="F34" s="17">
        <f t="shared" si="2"/>
        <v>1933.31</v>
      </c>
    </row>
    <row r="35" spans="1:6" s="4" customFormat="1" ht="16.5" customHeight="1" x14ac:dyDescent="0.2">
      <c r="A35" s="10" t="s">
        <v>17</v>
      </c>
      <c r="B35" s="14">
        <v>6844.82</v>
      </c>
      <c r="C35" s="14">
        <v>2160</v>
      </c>
      <c r="D35" s="14">
        <v>3900</v>
      </c>
      <c r="E35" s="14">
        <v>18926.5</v>
      </c>
      <c r="F35" s="17">
        <f t="shared" si="2"/>
        <v>31831.32</v>
      </c>
    </row>
    <row r="36" spans="1:6" s="4" customFormat="1" ht="16.5" customHeight="1" x14ac:dyDescent="0.2">
      <c r="A36" s="10" t="s">
        <v>18</v>
      </c>
      <c r="B36" s="14">
        <v>958</v>
      </c>
      <c r="C36" s="14">
        <v>6526.26</v>
      </c>
      <c r="D36" s="14">
        <v>137.81</v>
      </c>
      <c r="E36" s="14">
        <v>0</v>
      </c>
      <c r="F36" s="17">
        <f t="shared" si="2"/>
        <v>7622.0700000000006</v>
      </c>
    </row>
    <row r="37" spans="1:6" s="4" customFormat="1" ht="16.5" customHeight="1" x14ac:dyDescent="0.2">
      <c r="A37" s="10" t="s">
        <v>33</v>
      </c>
      <c r="B37" s="17">
        <v>227606.46</v>
      </c>
      <c r="C37" s="14">
        <v>0</v>
      </c>
      <c r="D37" s="14">
        <v>0</v>
      </c>
      <c r="E37" s="14">
        <v>0</v>
      </c>
      <c r="F37" s="17">
        <f t="shared" si="2"/>
        <v>227606.46</v>
      </c>
    </row>
    <row r="38" spans="1:6" ht="16.5" customHeight="1" x14ac:dyDescent="0.2">
      <c r="B38" s="12" t="s">
        <v>1</v>
      </c>
      <c r="C38" s="28"/>
      <c r="F38" s="24"/>
    </row>
    <row r="39" spans="1:6" s="8" customFormat="1" ht="16.5" customHeight="1" x14ac:dyDescent="0.2">
      <c r="A39" s="18" t="s">
        <v>22</v>
      </c>
      <c r="B39" s="15">
        <f>B4+B7-B13-B31</f>
        <v>14751013.590000007</v>
      </c>
      <c r="C39" s="15">
        <f t="shared" ref="C39:E39" si="3">C4+C7-C13-C31</f>
        <v>14490397.230000006</v>
      </c>
      <c r="D39" s="15">
        <f t="shared" si="3"/>
        <v>13143834.920000007</v>
      </c>
      <c r="E39" s="15">
        <f t="shared" si="3"/>
        <v>14046818.390000006</v>
      </c>
      <c r="F39" s="15">
        <f>F4+F7-F13-F31</f>
        <v>14046818.39000001</v>
      </c>
    </row>
    <row r="40" spans="1:6" ht="16.5" customHeight="1" x14ac:dyDescent="0.2">
      <c r="B40" s="30"/>
      <c r="C40" s="21"/>
      <c r="D40" s="21"/>
      <c r="E40" s="30"/>
      <c r="F40" s="21"/>
    </row>
    <row r="41" spans="1:6" ht="16.5" customHeight="1" x14ac:dyDescent="0.2">
      <c r="B41" s="29"/>
      <c r="C41" s="29"/>
      <c r="D41" s="29"/>
      <c r="E41" s="29"/>
      <c r="F41" s="29"/>
    </row>
    <row r="42" spans="1:6" ht="16.5" customHeight="1" x14ac:dyDescent="0.2">
      <c r="B42" s="22"/>
      <c r="C42" s="22"/>
      <c r="D42" s="22"/>
      <c r="E42" s="22"/>
    </row>
    <row r="43" spans="1:6" ht="16.5" customHeight="1" x14ac:dyDescent="0.2">
      <c r="B43" s="22"/>
      <c r="C43" s="22"/>
      <c r="D43" s="22"/>
      <c r="E43" s="22"/>
    </row>
  </sheetData>
  <mergeCells count="1">
    <mergeCell ref="B1:F1"/>
  </mergeCells>
  <printOptions horizontalCentered="1"/>
  <pageMargins left="0.15748031496062992" right="0.27559055118110237" top="0.35433070866141736" bottom="0.35433070866141736" header="0.15748031496062992" footer="0.15748031496062992"/>
  <pageSetup paperSize="9" scale="5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laramel</dc:creator>
  <cp:lastModifiedBy>Luis Trento</cp:lastModifiedBy>
  <cp:lastPrinted>2023-01-16T17:50:31Z</cp:lastPrinted>
  <dcterms:created xsi:type="dcterms:W3CDTF">2007-01-17T15:15:17Z</dcterms:created>
  <dcterms:modified xsi:type="dcterms:W3CDTF">2023-04-17T22:05:33Z</dcterms:modified>
</cp:coreProperties>
</file>